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ink/ink6.xml" ContentType="application/inkml+xml"/>
  <Override PartName="/xl/ink/ink7.xml" ContentType="application/inkml+xml"/>
  <Override PartName="/xl/ink/ink8.xml" ContentType="application/inkml+xml"/>
  <Override PartName="/xl/ink/ink9.xml" ContentType="application/inkml+xml"/>
  <Override PartName="/xl/ink/ink10.xml" ContentType="application/inkml+xml"/>
  <Override PartName="/xl/ink/ink11.xml" ContentType="application/inkml+xml"/>
  <Override PartName="/xl/ink/ink12.xml" ContentType="application/inkml+xml"/>
  <Override PartName="/xl/ink/ink13.xml" ContentType="application/inkml+xml"/>
  <Override PartName="/xl/ink/ink14.xml" ContentType="application/inkml+xml"/>
  <Override PartName="/xl/ink/ink15.xml" ContentType="application/inkml+xml"/>
  <Override PartName="/xl/ink/ink16.xml" ContentType="application/inkml+xml"/>
  <Override PartName="/xl/ink/ink17.xml" ContentType="application/inkml+xml"/>
  <Override PartName="/xl/ink/ink18.xml" ContentType="application/inkml+xml"/>
  <Override PartName="/xl/ink/ink19.xml" ContentType="application/inkml+xml"/>
  <Override PartName="/xl/ink/ink20.xml" ContentType="application/inkml+xml"/>
  <Override PartName="/xl/ink/ink21.xml" ContentType="application/inkml+xml"/>
  <Override PartName="/xl/ink/ink22.xml" ContentType="application/inkml+xml"/>
  <Override PartName="/xl/ink/ink23.xml" ContentType="application/inkml+xml"/>
  <Override PartName="/xl/ink/ink24.xml" ContentType="application/inkml+xml"/>
  <Override PartName="/xl/ink/ink25.xml" ContentType="application/inkml+xml"/>
  <Override PartName="/xl/ink/ink26.xml" ContentType="application/inkml+xml"/>
  <Override PartName="/xl/ink/ink27.xml" ContentType="application/inkml+xml"/>
  <Override PartName="/xl/ink/ink28.xml" ContentType="application/inkml+xml"/>
  <Override PartName="/xl/ink/ink29.xml" ContentType="application/inkml+xml"/>
  <Override PartName="/xl/ink/ink30.xml" ContentType="application/inkml+xml"/>
  <Override PartName="/xl/ink/ink31.xml" ContentType="application/inkml+xml"/>
  <Override PartName="/xl/ink/ink32.xml" ContentType="application/inkml+xml"/>
  <Override PartName="/xl/ink/ink33.xml" ContentType="application/inkml+xml"/>
  <Override PartName="/xl/ink/ink34.xml" ContentType="application/inkml+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d.docs.live.net/0dd4dced70cb7474/Glowforge/"/>
    </mc:Choice>
  </mc:AlternateContent>
  <xr:revisionPtr revIDLastSave="1443" documentId="8_{E4AD5D02-8007-4852-96F7-7E88ABFB3FA9}" xr6:coauthVersionLast="47" xr6:coauthVersionMax="47" xr10:uidLastSave="{6F3FC754-75B8-4703-92EE-62F81B7A11B4}"/>
  <bookViews>
    <workbookView xWindow="0" yWindow="0" windowWidth="16410" windowHeight="16305" xr2:uid="{A809F3E2-45B9-42FA-ADBC-C9F96FC87DEA}"/>
  </bookViews>
  <sheets>
    <sheet name="GF_Materials_Laser_Settings" sheetId="18" r:id="rId1"/>
    <sheet name="GF info" sheetId="2" r:id="rId2"/>
    <sheet name="Software" sheetId="4" r:id="rId3"/>
    <sheet name="Material" sheetId="5" r:id="rId4"/>
    <sheet name="Useful sitesbox" sheetId="6" r:id="rId5"/>
    <sheet name="GF laser settings" sheetId="8" r:id="rId6"/>
    <sheet name="New Users" sheetId="9" r:id="rId7"/>
    <sheet name="Books" sheetId="10" r:id="rId8"/>
    <sheet name="Glowforge Focus Settings " sheetId="11" r:id="rId9"/>
    <sheet name="Laser" sheetId="12" r:id="rId10"/>
    <sheet name="Master" sheetId="13" r:id="rId11"/>
    <sheet name="Form responses" sheetId="14" r:id="rId12"/>
    <sheet name="More sites" sheetId="15" r:id="rId13"/>
  </sheets>
  <definedNames>
    <definedName name="_xlnm._FilterDatabase" localSheetId="0" hidden="1">GF_Materials_Laser_Settings!$A$1:$Q$386</definedName>
    <definedName name="_xlnm._FilterDatabase" localSheetId="2" hidden="1">Software!$A$1:$D$1006</definedName>
    <definedName name="_xlnm._FilterDatabase" localSheetId="4" hidden="1">'Useful sitesbox'!$A$1:$Y$1</definedName>
    <definedName name="Z_05128426_9730_4CE0_8200_17D5B24413F0_.wvu.FilterData" localSheetId="5" hidden="1">'GF laser settings'!$J$162:$K$187</definedName>
    <definedName name="Z_31CEDBC8_BAE1_4217_9748_0F0644597519_.wvu.FilterData" localSheetId="5" hidden="1">'GF laser settings'!$D$3:$L$215</definedName>
    <definedName name="Z_5FDF5908_0855_4E77_BE19_69257DD5CF10_.wvu.FilterData" localSheetId="5" hidden="1">'GF laser settings'!$D$3:$L$3</definedName>
    <definedName name="Z_847D8F0B_B580_4EC0_B877_FB24A80E05C7_.wvu.FilterData" localSheetId="5" hidden="1">'GF laser settings'!$D$1:$L$215</definedName>
    <definedName name="Z_A4BA1694_3330_4931_9046_5DDF541798AF_.wvu.FilterData" localSheetId="5" hidden="1">'GF laser settings'!$D$3:$L$215</definedName>
  </definedNames>
  <calcPr calcId="191028"/>
  <customWorkbookViews>
    <customWorkbookView name="GF Basic" guid="{31CEDBC8-BAE1-4217-9748-0F0644597519}" maximized="1" windowWidth="0" windowHeight="0" activeSheetId="0"/>
    <customWorkbookView name="Operation: Cut" guid="{D52404B6-69BA-42B4-8A6C-E62C212ABA0F}" maximized="1" windowWidth="0" windowHeight="0" activeSheetId="0"/>
    <customWorkbookView name="Operation: Score" guid="{64275F5F-B3AE-45A8-9B1B-3137FAC2E6DC}" maximized="1" windowWidth="0" windowHeight="0" activeSheetId="0"/>
    <customWorkbookView name="Filter 1" guid="{05128426-9730-4CE0-8200-17D5B24413F0}" maximized="1" windowWidth="0" windowHeight="0" activeSheetId="0"/>
    <customWorkbookView name="Sort by Material Type" guid="{FA024466-A23B-4EAF-97ED-3F992C510DB2}" maximized="1" windowWidth="0" windowHeight="0" activeSheetId="0"/>
    <customWorkbookView name="Filter 3" guid="{5FDF5908-0855-4E77-BE19-69257DD5CF10}" maximized="1" windowWidth="0" windowHeight="0" activeSheetId="0"/>
    <customWorkbookView name="Filter 2" guid="{A4BA1694-3330-4931-9046-5DDF541798AF}" maximized="1" windowWidth="0" windowHeight="0" activeSheetId="0"/>
    <customWorkbookView name="Filter 5" guid="{07137CB0-2906-4C26-AADE-5244A980D93D}" maximized="1" windowWidth="0" windowHeight="0" activeSheetId="0"/>
    <customWorkbookView name="Filter 4" guid="{847D8F0B-B580-4EC0-B877-FB24A80E05C7}" maximized="1" windowWidth="0" windowHeight="0" activeSheetId="0"/>
    <customWorkbookView name="Filter 7" guid="{09ADC98C-B1E0-42D4-A52D-E706486FF3C6}" maximized="1" windowWidth="0" windowHeight="0" activeSheetId="0"/>
    <customWorkbookView name="Operation: Engrave" guid="{1C31F609-A833-45ED-B4F8-7D42EB7B0C38}" maximized="1" windowWidth="0" windowHeight="0" activeSheetId="0"/>
    <customWorkbookView name="Filter 6" guid="{6DB6D5D3-30CC-443F-985C-BB22E6922788}" maximized="1" windowWidth="0" windowHeight="0" activeSheetId="0"/>
    <customWorkbookView name="Sort by operation" guid="{86499D6D-A0A5-4609-8BBC-461C6A775C74}" maximized="1" windowWidth="0" windowHeight="0" activeSheetId="0"/>
    <customWorkbookView name="Material Source" guid="{E181EA0E-0EB1-450C-863D-A43C906258F5}" maximized="1" windowWidth="0" windowHeight="0" activeSheetId="0"/>
    <customWorkbookView name="Material" guid="{B4A54E4D-08EC-4DBB-ACCD-A8E88035A1F0}"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61" i="18" l="1"/>
  <c r="L362" i="18"/>
  <c r="L367" i="18"/>
  <c r="L368" i="18"/>
  <c r="L373" i="18"/>
  <c r="L374" i="18"/>
  <c r="L375" i="18"/>
  <c r="L376" i="18"/>
  <c r="L369" i="18"/>
  <c r="L370" i="18"/>
  <c r="L371" i="18"/>
  <c r="L372" i="18"/>
  <c r="L377" i="18"/>
  <c r="L378" i="18"/>
  <c r="L383" i="18"/>
  <c r="L384" i="18"/>
  <c r="L385" i="18"/>
  <c r="L386" i="18"/>
  <c r="L379" i="18"/>
  <c r="L380" i="18"/>
  <c r="L381" i="18"/>
  <c r="L382" i="18"/>
  <c r="L360" i="18"/>
  <c r="L359" i="18"/>
  <c r="L366" i="18"/>
  <c r="L365" i="18"/>
  <c r="L364" i="18"/>
  <c r="L363" i="18"/>
  <c r="L358" i="18"/>
  <c r="L357" i="18"/>
  <c r="L72" i="18"/>
  <c r="L74" i="18"/>
  <c r="L73" i="18"/>
  <c r="L71" i="18"/>
  <c r="L75" i="18"/>
  <c r="L70" i="18"/>
  <c r="L311" i="18"/>
  <c r="L308" i="18"/>
  <c r="L309" i="18"/>
  <c r="L300" i="18"/>
  <c r="L83" i="18"/>
  <c r="L146" i="18"/>
  <c r="L147" i="18"/>
  <c r="L87" i="18"/>
  <c r="D83" i="18"/>
  <c r="L88" i="18"/>
  <c r="L85" i="18"/>
  <c r="D85" i="18"/>
  <c r="D84" i="18"/>
  <c r="L173" i="18"/>
  <c r="L84" i="18"/>
  <c r="L183" i="18"/>
  <c r="L41" i="18"/>
  <c r="L42" i="18"/>
  <c r="L168" i="18"/>
  <c r="L169" i="18"/>
  <c r="L60" i="18"/>
  <c r="L61" i="18"/>
  <c r="L58" i="18"/>
  <c r="L37" i="18"/>
  <c r="L299" i="18"/>
  <c r="L298" i="18"/>
  <c r="L215" i="18"/>
  <c r="L312" i="18"/>
  <c r="L66" i="18"/>
  <c r="L304" i="18"/>
  <c r="L305" i="18"/>
  <c r="L303" i="18"/>
  <c r="L20" i="18"/>
  <c r="L26" i="18"/>
  <c r="L92" i="18"/>
  <c r="L91" i="18"/>
  <c r="L294" i="18"/>
  <c r="L293" i="18"/>
  <c r="L292" i="18"/>
  <c r="L287" i="18"/>
  <c r="L288" i="18"/>
  <c r="L279" i="18"/>
  <c r="L291" i="18"/>
  <c r="L273" i="18"/>
  <c r="L271" i="18"/>
  <c r="L110" i="18"/>
  <c r="L111" i="18"/>
  <c r="L272" i="18"/>
  <c r="L48" i="18"/>
  <c r="L268" i="18"/>
  <c r="L264" i="18"/>
  <c r="L261" i="18"/>
  <c r="L260" i="18"/>
  <c r="L80" i="18"/>
  <c r="L259" i="18"/>
  <c r="L104" i="18"/>
  <c r="L258" i="18"/>
  <c r="L77" i="18"/>
  <c r="L254" i="18"/>
  <c r="L253" i="18"/>
  <c r="L252" i="18"/>
  <c r="L250" i="18"/>
  <c r="L251" i="18"/>
  <c r="L248" i="18"/>
  <c r="L247" i="18"/>
  <c r="L102" i="18"/>
  <c r="L103" i="18"/>
  <c r="L7" i="18"/>
  <c r="L157" i="18"/>
  <c r="L156" i="18"/>
  <c r="L155" i="18"/>
  <c r="L153" i="18"/>
  <c r="L154" i="18"/>
  <c r="L244" i="18"/>
  <c r="L64" i="18"/>
  <c r="L65" i="18"/>
  <c r="L345" i="18"/>
  <c r="L347" i="18"/>
  <c r="L356" i="18"/>
  <c r="L350" i="18"/>
  <c r="L349" i="18"/>
  <c r="L351" i="18"/>
  <c r="L342" i="18"/>
  <c r="L346" i="18"/>
  <c r="L343" i="18"/>
  <c r="L353" i="18"/>
  <c r="L352" i="18"/>
  <c r="L344" i="18"/>
  <c r="L348" i="18"/>
  <c r="L341" i="18"/>
  <c r="L354" i="18"/>
  <c r="L355" i="18"/>
  <c r="L137" i="18"/>
  <c r="L135" i="18"/>
  <c r="L136" i="18"/>
  <c r="L34" i="18"/>
  <c r="L39" i="18"/>
  <c r="L40" i="18"/>
  <c r="L133" i="18"/>
  <c r="L134" i="18"/>
  <c r="L306" i="18"/>
  <c r="L249" i="18"/>
  <c r="L44" i="18"/>
  <c r="L36" i="18"/>
  <c r="L132" i="18"/>
  <c r="L52" i="18"/>
  <c r="L50" i="18"/>
  <c r="L43" i="18"/>
  <c r="L38" i="18"/>
  <c r="L22" i="18"/>
  <c r="L19" i="18"/>
  <c r="L18" i="18"/>
  <c r="L5" i="18"/>
  <c r="L340" i="18"/>
  <c r="L339" i="18"/>
  <c r="L114" i="18"/>
  <c r="L216" i="18"/>
  <c r="L167" i="18"/>
  <c r="L203" i="18"/>
  <c r="L198" i="18"/>
  <c r="L51" i="18"/>
  <c r="L63" i="18"/>
  <c r="L243" i="18"/>
  <c r="L338" i="18"/>
  <c r="L263" i="18"/>
  <c r="L262" i="18"/>
  <c r="L246" i="18"/>
  <c r="L115" i="18"/>
  <c r="L211" i="18"/>
  <c r="L210" i="18"/>
  <c r="L231" i="18"/>
  <c r="L232" i="18"/>
  <c r="L337" i="18"/>
  <c r="L221" i="18"/>
  <c r="L222" i="18"/>
  <c r="L220" i="18"/>
  <c r="L219" i="18"/>
  <c r="L163" i="18"/>
  <c r="L189" i="18"/>
  <c r="L90" i="18"/>
  <c r="L160" i="18"/>
  <c r="L82" i="18"/>
  <c r="L81" i="18"/>
  <c r="L162" i="18"/>
  <c r="L10" i="18"/>
  <c r="L79" i="18"/>
  <c r="L159" i="18"/>
  <c r="L158" i="18"/>
  <c r="L8" i="18"/>
  <c r="L9" i="18"/>
  <c r="L152" i="18"/>
  <c r="L131" i="18"/>
  <c r="L112" i="18"/>
  <c r="L113" i="18"/>
  <c r="L109" i="18"/>
  <c r="L269" i="18"/>
  <c r="L107" i="18"/>
  <c r="L108" i="18"/>
  <c r="L105" i="18"/>
  <c r="L106" i="18"/>
  <c r="L245" i="18"/>
  <c r="L96" i="18"/>
  <c r="L97" i="18"/>
  <c r="L130" i="18"/>
  <c r="L129" i="18"/>
  <c r="L242" i="18"/>
  <c r="L218" i="18"/>
  <c r="L217" i="18"/>
  <c r="L17" i="18"/>
  <c r="L317" i="18"/>
  <c r="L267" i="18"/>
  <c r="L239" i="18"/>
  <c r="L229" i="18"/>
  <c r="L230" i="18"/>
  <c r="L140" i="18"/>
  <c r="L128" i="18"/>
  <c r="L127" i="18"/>
  <c r="L117" i="18"/>
  <c r="L116" i="18"/>
  <c r="L45" i="18"/>
  <c r="L35" i="18"/>
  <c r="L98" i="18"/>
  <c r="L99" i="18"/>
  <c r="L11" i="18"/>
  <c r="L126" i="18"/>
  <c r="L53" i="18"/>
  <c r="L49" i="18"/>
  <c r="L46" i="18"/>
  <c r="L149" i="18"/>
  <c r="L6" i="18"/>
  <c r="L280" i="18"/>
  <c r="L332" i="18"/>
  <c r="L59" i="18"/>
  <c r="L62" i="18"/>
  <c r="L313" i="18"/>
  <c r="L314" i="18"/>
  <c r="L307" i="18"/>
  <c r="L78" i="18"/>
  <c r="L125" i="18"/>
  <c r="L331" i="18"/>
  <c r="L329" i="18"/>
  <c r="L54" i="18"/>
  <c r="L256" i="18"/>
  <c r="L257" i="18"/>
  <c r="L123" i="18"/>
  <c r="L124" i="18"/>
  <c r="L139" i="18"/>
  <c r="L165" i="18"/>
  <c r="L166" i="18"/>
  <c r="L277" i="18"/>
  <c r="L275" i="18"/>
  <c r="L227" i="18"/>
  <c r="L214" i="18"/>
  <c r="L213" i="18"/>
  <c r="L86" i="18"/>
  <c r="L122" i="18"/>
  <c r="L274" i="18"/>
  <c r="L301" i="18"/>
  <c r="L302" i="18"/>
  <c r="L141" i="18"/>
  <c r="L27" i="18"/>
  <c r="L28" i="18"/>
  <c r="L57" i="18"/>
  <c r="L55" i="18"/>
  <c r="L56" i="18"/>
  <c r="L282" i="18"/>
  <c r="L100" i="18"/>
  <c r="L101" i="18"/>
  <c r="L32" i="18"/>
  <c r="L33" i="18"/>
  <c r="L30" i="18"/>
  <c r="L31" i="18"/>
  <c r="L223" i="18"/>
  <c r="L29" i="18"/>
  <c r="L24" i="18"/>
  <c r="L25" i="18"/>
  <c r="L95" i="18"/>
  <c r="L23" i="18"/>
  <c r="L176" i="18"/>
  <c r="L12" i="18"/>
  <c r="L13" i="18"/>
  <c r="L319" i="18"/>
  <c r="L164" i="18"/>
  <c r="L310" i="18"/>
  <c r="L265" i="18"/>
  <c r="L266" i="18"/>
  <c r="L93" i="18"/>
  <c r="L94" i="18"/>
  <c r="L199" i="18"/>
  <c r="L201" i="18"/>
  <c r="L200" i="18"/>
  <c r="L202" i="18"/>
  <c r="L330" i="18"/>
  <c r="L121" i="18"/>
  <c r="L187" i="18"/>
  <c r="L188" i="18"/>
  <c r="L235" i="18"/>
  <c r="L4" i="18"/>
  <c r="L186" i="18"/>
  <c r="L185" i="18"/>
  <c r="L184" i="18"/>
  <c r="L182" i="18"/>
  <c r="L170" i="18"/>
  <c r="L171" i="18"/>
  <c r="L151" i="18"/>
  <c r="L150" i="18"/>
  <c r="L142" i="18"/>
  <c r="L143" i="18"/>
  <c r="L327" i="18"/>
  <c r="L326" i="18"/>
  <c r="L328" i="18"/>
  <c r="L212" i="18"/>
  <c r="L206" i="18"/>
  <c r="L204" i="18"/>
  <c r="L207" i="18"/>
  <c r="L205" i="18"/>
  <c r="L209" i="18"/>
  <c r="L208" i="18"/>
  <c r="L16" i="18"/>
  <c r="L2" i="18"/>
  <c r="L181" i="18"/>
  <c r="L180" i="18"/>
  <c r="L179" i="18"/>
  <c r="L178" i="18"/>
  <c r="L14" i="18"/>
  <c r="L15" i="18"/>
  <c r="L241" i="18"/>
  <c r="L240" i="18"/>
  <c r="L237" i="18"/>
  <c r="L236" i="18"/>
  <c r="L316" i="18"/>
  <c r="L224" i="18"/>
  <c r="L47" i="18"/>
  <c r="L148" i="18"/>
  <c r="L145" i="18"/>
  <c r="L120" i="18"/>
  <c r="L323" i="18"/>
  <c r="L324" i="18"/>
  <c r="L320" i="18"/>
  <c r="L321" i="18"/>
  <c r="L322" i="18"/>
  <c r="L318" i="18"/>
  <c r="L296" i="18"/>
  <c r="L297" i="18"/>
  <c r="L295" i="18"/>
  <c r="L289" i="18"/>
  <c r="L290" i="18"/>
  <c r="L67" i="18"/>
  <c r="L69" i="18"/>
  <c r="L68" i="18"/>
  <c r="L286" i="18"/>
  <c r="L285" i="18"/>
  <c r="L284" i="18"/>
  <c r="L283" i="18"/>
  <c r="L255" i="18"/>
  <c r="L234" i="18"/>
  <c r="L233" i="18"/>
  <c r="L197" i="18"/>
  <c r="L3" i="18"/>
  <c r="L196" i="18"/>
  <c r="L195" i="18"/>
  <c r="L193" i="18"/>
  <c r="L194" i="18"/>
  <c r="L191" i="18"/>
  <c r="L192" i="18"/>
  <c r="L190" i="18"/>
  <c r="L76" i="18"/>
  <c r="L174" i="18"/>
  <c r="L175" i="18"/>
  <c r="L172" i="18"/>
  <c r="L89" i="18"/>
  <c r="L119" i="18"/>
  <c r="L118" i="18"/>
  <c r="L325" i="18"/>
  <c r="L138" i="18"/>
  <c r="L225" i="18"/>
  <c r="L21" i="18"/>
  <c r="E11" i="11"/>
  <c r="F4" i="11"/>
  <c r="B213" i="8"/>
  <c r="B195" i="8"/>
  <c r="B177" i="8"/>
  <c r="B176" i="8"/>
  <c r="B155" i="8"/>
  <c r="B154" i="8"/>
  <c r="B147" i="8"/>
  <c r="B144" i="8"/>
  <c r="B136" i="8"/>
  <c r="B135" i="8"/>
  <c r="B134" i="8"/>
  <c r="B133" i="8"/>
  <c r="B126" i="8"/>
  <c r="B119" i="8"/>
  <c r="D113" i="8"/>
  <c r="B98" i="8"/>
  <c r="B90" i="8"/>
  <c r="B79" i="8"/>
  <c r="B71" i="8"/>
  <c r="L68" i="8"/>
  <c r="E67" i="8"/>
  <c r="B47" i="8"/>
  <c r="B45" i="8"/>
  <c r="C93" i="6"/>
  <c r="B41"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tc={4033C742-CD06-40A5-92C9-B56422AC127D}</author>
  </authors>
  <commentList>
    <comment ref="I321" authorId="0" shapeId="0" xr:uid="{4033C742-CD06-40A5-92C9-B56422AC127D}">
      <text>
        <t>[Threaded comment]
Your version of Excel allows you to read this threaded comment; however, any edits to it will get removed if the file is opened in a newer version of Excel. Learn more: https://go.microsoft.com/fwlink/?linkid=870924
Comment:
    was 500 and full</t>
      </text>
    </comment>
  </commentList>
</comments>
</file>

<file path=xl/sharedStrings.xml><?xml version="1.0" encoding="utf-8"?>
<sst xmlns="http://schemas.openxmlformats.org/spreadsheetml/2006/main" count="5919" uniqueCount="2105">
  <si>
    <t>Category</t>
  </si>
  <si>
    <t>Material Source</t>
  </si>
  <si>
    <t>Comments</t>
  </si>
  <si>
    <t xml:space="preserve">LPI for engrave </t>
  </si>
  <si>
    <t>Operation</t>
  </si>
  <si>
    <t>Speed</t>
  </si>
  <si>
    <t>Power</t>
  </si>
  <si>
    <t>Passes</t>
  </si>
  <si>
    <t>thickness of material</t>
  </si>
  <si>
    <t>Machine</t>
  </si>
  <si>
    <t>Material</t>
  </si>
  <si>
    <t>Link to image</t>
  </si>
  <si>
    <t>Glowforge - Info</t>
  </si>
  <si>
    <t>ABS melts and arsenic fumes</t>
  </si>
  <si>
    <t>Site</t>
  </si>
  <si>
    <t>URL</t>
  </si>
  <si>
    <t>Software - software</t>
  </si>
  <si>
    <t>Tech Specs</t>
  </si>
  <si>
    <t>Tinkercad</t>
  </si>
  <si>
    <t>https://www.tinkercad.com/</t>
  </si>
  <si>
    <t>http://glowforge.com/tech-specs/</t>
  </si>
  <si>
    <t>dangerous to burn, cyanide gas, kills adults at low ppm in air!</t>
  </si>
  <si>
    <t>123D apps</t>
  </si>
  <si>
    <t>Cardstock, 65lb</t>
  </si>
  <si>
    <t>http://www.123dapp.com/</t>
  </si>
  <si>
    <t>Amazon</t>
  </si>
  <si>
    <t>GF Behind (Tuchas as it were....)</t>
  </si>
  <si>
    <t>http://community.glowforge.com/t/glowforge-tuchas/1018</t>
  </si>
  <si>
    <t>Antimony CAD</t>
  </si>
  <si>
    <t>http://www.mattkeeter.com/projects/antimony/3/</t>
  </si>
  <si>
    <t>Treemaker origami software</t>
  </si>
  <si>
    <t>http://www.langorigami.com/science/computational/treemaker/treemaker.php</t>
  </si>
  <si>
    <t>Cut</t>
  </si>
  <si>
    <t>Pro</t>
  </si>
  <si>
    <t>Inkscape</t>
  </si>
  <si>
    <t>https://inkscape.org/en/</t>
  </si>
  <si>
    <t>GF highlights</t>
  </si>
  <si>
    <t>https://www.youtube.com/watch?v=w7CghG_6NS4</t>
  </si>
  <si>
    <t>To make text into engravable Vector Lines, select layer with text &gt; path tab &gt; object to path; path tab &gt; union</t>
  </si>
  <si>
    <t>Fusion 360</t>
  </si>
  <si>
    <t>http://www.autodesk.com/products/fusion-360/overview?src=OMSE&amp;mktvar002=638405&amp;gclid=CjwKEAiA2IO0BRDXmLndksSB0WgSJADNKqqo0Fi7g7wVwDU6pJgxkhRB39HVNy3CGK_wXzXV0sH4qxoChPXw_wcB&amp;gclsrc=aw.ds</t>
  </si>
  <si>
    <t>GF article and video</t>
  </si>
  <si>
    <t>http://www.feld.com/archives/2015/10/watch-use-glowforge.html</t>
  </si>
  <si>
    <t>Engrave</t>
  </si>
  <si>
    <t>Rubber - Orange stamp</t>
  </si>
  <si>
    <t>Video of dan,</t>
  </si>
  <si>
    <t>https://www.youtube.com/watch?v=VguInypc29c&amp;feature=youtu.be</t>
  </si>
  <si>
    <t>3D, PC/Mac Free for hobbyists and business doing less than $100K a year</t>
  </si>
  <si>
    <t>OpenSCAD</t>
  </si>
  <si>
    <t>http://www.openscad.org/</t>
  </si>
  <si>
    <t>Basic</t>
  </si>
  <si>
    <t>Trimble SketchUp</t>
  </si>
  <si>
    <t>http://www.sketchup.com</t>
  </si>
  <si>
    <t>GF blog</t>
  </si>
  <si>
    <t>https://glowforge.com/blog/glowforge-completed-its-series-a-with-an-investor-we-never-met/</t>
  </si>
  <si>
    <t>Full power causes flareups. 3/4" may be max thickness for EVA.</t>
  </si>
  <si>
    <t>3D, online, free &amp; pro versions - needs separate SVG export plugin (Sketchup to SVG, FlightOfIdeas extension)</t>
  </si>
  <si>
    <t>Affinity Designer</t>
  </si>
  <si>
    <t>https://affinity.serif.com</t>
  </si>
  <si>
    <t>https://youtu.be/vPX1gy5qQMo</t>
  </si>
  <si>
    <t>Cork Coasters</t>
  </si>
  <si>
    <t>At more than 9 power, the engraving produces soot/ash that can smear black outside the engraved area when handled, so don't use more power than needed</t>
  </si>
  <si>
    <t>vector based graphics similar in features to Inkscape, Adobe Illustrator &amp; Corel Draw</t>
  </si>
  <si>
    <t>Felt - 35% Wool/65% Rayon</t>
  </si>
  <si>
    <t>Corel Draw</t>
  </si>
  <si>
    <t>http://www.coreldraw.com/en/product/home-student/</t>
  </si>
  <si>
    <t>Boing Boing Demo</t>
  </si>
  <si>
    <t>http://www.tested.com/tech/548192-going-depth-glowforge-laser-cutter/</t>
  </si>
  <si>
    <t>vector based graphics similar in features to Inkscape, Adobe Illustrator &amp; Affinity Designer</t>
  </si>
  <si>
    <t>Blender</t>
  </si>
  <si>
    <t>Tested, how GF works</t>
  </si>
  <si>
    <t>https://www.blender.org/</t>
  </si>
  <si>
    <t>https://www.youtube.com/watch?v=ZwlxiWxP634</t>
  </si>
  <si>
    <t>Full</t>
  </si>
  <si>
    <t>.118" claimed,
0.12" measured</t>
  </si>
  <si>
    <t>basic</t>
  </si>
  <si>
    <t>Cuts just enough to use a blade on back to finish the cut. This prevents the foam from a lot of warping.</t>
  </si>
  <si>
    <t>open source 3D graphics and animation software</t>
  </si>
  <si>
    <t>Pepakura Designer</t>
  </si>
  <si>
    <t>http://www.tamasoft.co.jp/pepakura-en/download/index.html</t>
  </si>
  <si>
    <t>Reddit opinion piece</t>
  </si>
  <si>
    <t>https://www.reddit.com/r/lasercutting/comments/3ms7ld/my_kinda_review_of_the_glowforge_3d_laser_printer/</t>
  </si>
  <si>
    <t>0.1015''</t>
  </si>
  <si>
    <t>Cutting Board - Acacia</t>
  </si>
  <si>
    <t>Onshape</t>
  </si>
  <si>
    <t>Onshape.com</t>
  </si>
  <si>
    <t>1.5"</t>
  </si>
  <si>
    <t>Plus</t>
  </si>
  <si>
    <t>Home Hero Thick Cutting Board and Charcuterie Platter. Used masking.</t>
  </si>
  <si>
    <t>GF twitter</t>
  </si>
  <si>
    <t>https://twitter.com/glowforge</t>
  </si>
  <si>
    <t>3D CAD software. The free version allows unlimited storage of public files and the "Pro" version allows private files for $125/month.</t>
  </si>
  <si>
    <t>Vectr</t>
  </si>
  <si>
    <t>https://vectr.com/</t>
  </si>
  <si>
    <t>GF, Dan interview, also he needs a sandwitch</t>
  </si>
  <si>
    <t>http://bits.blogs.nytimes.com/2015/02/15/slice-and-carve-the-next-wave-in-computer-aided-creativity/?_r=1</t>
  </si>
  <si>
    <t>Set atop .25" material</t>
  </si>
  <si>
    <t>Tried speed of 300 and got bleed, had to slow down to get crispness in lettering.</t>
  </si>
  <si>
    <t>River Rock</t>
  </si>
  <si>
    <t>PC/Linux/Chromebook  Free vector based graphics software</t>
  </si>
  <si>
    <t>engrave</t>
  </si>
  <si>
    <t>full</t>
  </si>
  <si>
    <t>Pattern maker for wheels and such</t>
  </si>
  <si>
    <t>varies</t>
  </si>
  <si>
    <t>pro</t>
  </si>
  <si>
    <t>masked</t>
  </si>
  <si>
    <t>http://community.glowforge.com/t/automatic-wheel-patterns-for-gears-wheels-coasters-and-others/741?u=jordanloshinsky</t>
  </si>
  <si>
    <t>Foam - EVA</t>
  </si>
  <si>
    <t>Community Safety Thread</t>
  </si>
  <si>
    <t>http://community.glowforge.com/t/the-safety-thread/735</t>
  </si>
  <si>
    <t>pc/mac Free</t>
  </si>
  <si>
    <t>Gear design program</t>
  </si>
  <si>
    <t>http://www.gearotic.com/</t>
  </si>
  <si>
    <t xml:space="preserve">Illustration Board (No. 99 Cold Press) </t>
  </si>
  <si>
    <t>Tile, matte ceramic</t>
  </si>
  <si>
    <t>0.3 (sold as 1/4")</t>
  </si>
  <si>
    <t xml:space="preserve">Maple - Teething Rings </t>
  </si>
  <si>
    <t>@dan Fireside chat</t>
  </si>
  <si>
    <t>https://www.youtube.com/watch?v=PacXfucVWBc</t>
  </si>
  <si>
    <t>Uses Adobe Flash still</t>
  </si>
  <si>
    <t>Gearify</t>
  </si>
  <si>
    <t>https://www.gearifysoftware.com/Default.aspx</t>
  </si>
  <si>
    <t>1/4"</t>
  </si>
  <si>
    <t>Stainless Steel - Straw</t>
  </si>
  <si>
    <t>Use masking tape so camera can map the material surface</t>
  </si>
  <si>
    <t>Macbook Pro or Samsung</t>
  </si>
  <si>
    <t>Apple or Google</t>
  </si>
  <si>
    <t xml:space="preserve">1mm / </t>
  </si>
  <si>
    <t xml:space="preserve">Cardstock - Artboard Canson </t>
  </si>
  <si>
    <t>Arron Bros/Michaels</t>
  </si>
  <si>
    <t>Modifying Glowforge</t>
  </si>
  <si>
    <t>Glowforge Vent Options</t>
  </si>
  <si>
    <t>https://www.amazon.com/dp/B01FF73P7C/ref=cm_sw_r_cp_api_J7uyybJPN8SCA</t>
  </si>
  <si>
    <t>Gear making software</t>
  </si>
  <si>
    <t>JS - Two.js</t>
  </si>
  <si>
    <t>https://jonobr1.github.io/two.js/</t>
  </si>
  <si>
    <t>Placed backing side up, cut through backing without damaging the fur. Would recommend pinning edges of fabric.</t>
  </si>
  <si>
    <t>Chipboard (brown pressed paper)</t>
  </si>
  <si>
    <t>Back of a legal pad</t>
  </si>
  <si>
    <t>snap to vent interface</t>
  </si>
  <si>
    <t>Glowforge Vent Options99199</t>
  </si>
  <si>
    <t>http://www.magventllc.com/</t>
  </si>
  <si>
    <t>JS - Dojo graphic</t>
  </si>
  <si>
    <t>https://dojotoolkit.org/documentation/tutorials/1.10/gfx/</t>
  </si>
  <si>
    <t>.065"</t>
  </si>
  <si>
    <t>Great cut</t>
  </si>
  <si>
    <t>Tile</t>
  </si>
  <si>
    <t>BalsaUSA</t>
  </si>
  <si>
    <t>Nice walnutty color, not too deep</t>
  </si>
  <si>
    <t>Blicks Art Supply</t>
  </si>
  <si>
    <t>magnetic hose / vent interface</t>
  </si>
  <si>
    <t>https://community.glowforge.com/t/prototype-quick-disconnect-magnetic-vent-hose-coupler/4435v</t>
  </si>
  <si>
    <t xml:space="preserve">Kiaat </t>
  </si>
  <si>
    <t>Cormark Internationals</t>
  </si>
  <si>
    <t>cut</t>
  </si>
  <si>
    <t>Craft Dealz</t>
  </si>
  <si>
    <t>JS - Paper.js</t>
  </si>
  <si>
    <t>Set Focus</t>
  </si>
  <si>
    <t>http://paperjs.org/tutorials/geometry/vector-geometry/</t>
  </si>
  <si>
    <t>Faux Suede - Cricut unmasked</t>
  </si>
  <si>
    <t>home made vent interface</t>
  </si>
  <si>
    <t>Crumb tray height</t>
  </si>
  <si>
    <t xml:space="preserve">1.4”  per Dan, this is consistent on all units  </t>
  </si>
  <si>
    <t>JS - Sketch.js</t>
  </si>
  <si>
    <t>Cricut</t>
  </si>
  <si>
    <t>http://soulwire.github.io/sketch.js/</t>
  </si>
  <si>
    <t>JS - P5</t>
  </si>
  <si>
    <t>http://p5js.org/</t>
  </si>
  <si>
    <t>0,039" taped on a 0.13" cork sheet</t>
  </si>
  <si>
    <t>Very light material, will blow away if not secured or taped. Not as smelly as real suede or leather.</t>
  </si>
  <si>
    <t>Excel graph generator</t>
  </si>
  <si>
    <t>http://community.glowforge.com/uploads/glowforge/original/2X/e/eb68249c76e9580b61b878fea421b4747c3f517d.xlsm</t>
  </si>
  <si>
    <t>Medium brown color, not too deep and keeps small text crisp. Not as smelly as real suede or leather.</t>
  </si>
  <si>
    <t>Illustration Board (No. 100 Cold Press)</t>
  </si>
  <si>
    <t xml:space="preserve">Box maker </t>
  </si>
  <si>
    <t>http://boxmaker.connectionlab.org/</t>
  </si>
  <si>
    <t>clean cut, no milky white edges, cuts quickly</t>
  </si>
  <si>
    <t>Mirror</t>
  </si>
  <si>
    <t>Dollar Store</t>
  </si>
  <si>
    <t>Full/ 80</t>
  </si>
  <si>
    <t>Based on testing - works the best - make sure it's flat!</t>
  </si>
  <si>
    <t>Fabric, Purple Glitter</t>
  </si>
  <si>
    <t>DTLA</t>
  </si>
  <si>
    <t>http://www.makercase.com/</t>
  </si>
  <si>
    <t>Cherry</t>
  </si>
  <si>
    <t>eBay</t>
  </si>
  <si>
    <t>Creates 3 different types of edges (flat, finger, T-slot)</t>
  </si>
  <si>
    <t>Box generator (Inkscape)</t>
  </si>
  <si>
    <t>https://github.com/Neon22/inkscape-LasercutBox</t>
  </si>
  <si>
    <t>estreetplastics.com</t>
  </si>
  <si>
    <t>Creates a tabbed box with kerf adjustments.</t>
  </si>
  <si>
    <t>Box generator</t>
  </si>
  <si>
    <t>https://www.festi.info/boxes.py/</t>
  </si>
  <si>
    <t>Krylon MAXX paint. Scotchbrite 00 after engrave, prior to etching.</t>
  </si>
  <si>
    <t>in my opinion the best box maker out there!!! includes rounded boxes, trays with layout, may options for lids, check it out!!!</t>
  </si>
  <si>
    <t>https://makeabox.io/</t>
  </si>
  <si>
    <t>Box templates</t>
  </si>
  <si>
    <t>http://www.templatemaker.nl/</t>
  </si>
  <si>
    <t>Foam Board</t>
  </si>
  <si>
    <t>FedEx Office</t>
  </si>
  <si>
    <t>Paper</t>
  </si>
  <si>
    <t>Generic</t>
  </si>
  <si>
    <t>Red on Bright White Laserable Acrylic Sheet</t>
  </si>
  <si>
    <t>TONS of templates, not just basic boxes</t>
  </si>
  <si>
    <t>Ron walters building a Simplicity clock</t>
  </si>
  <si>
    <t>https://woodgears.ca/reader/walters/clock_wheels.html</t>
  </si>
  <si>
    <t>SSL Cert valid until March 18, 2020</t>
  </si>
  <si>
    <t>JS based CAD</t>
  </si>
  <si>
    <t>http://joostn.github.io/OpenJsCad/</t>
  </si>
  <si>
    <t>SketchUp Warehouse</t>
  </si>
  <si>
    <t>https://3dwarehouse.sketchup.com/?hl=en</t>
  </si>
  <si>
    <t>0.005"</t>
  </si>
  <si>
    <t>Clean cut through, super slight singeing; Can cut @ 50 power as well</t>
  </si>
  <si>
    <t>Mapbox, map designer</t>
  </si>
  <si>
    <t>https://www.mapbox.com/mapbox-studio-classic/#darwin</t>
  </si>
  <si>
    <t>Dead link. Mapbox classic is deprecated but still available via github https://github.com/mapbox/mapbox-studio-classic. Alternative is Mapbox Studio which requires a login - https://studio.mapbox.com/</t>
  </si>
  <si>
    <t>Google maps, stylizer</t>
  </si>
  <si>
    <t>http://gmaps-samples-v3.googlecode.com/svn/trunk/styledmaps/wizard/index.html</t>
  </si>
  <si>
    <t>Cardstock</t>
  </si>
  <si>
    <t>Green File Folder</t>
  </si>
  <si>
    <t xml:space="preserve">Cardstock - Glitter </t>
  </si>
  <si>
    <t>Hobby Lobby</t>
  </si>
  <si>
    <t>Masked with glitter side down</t>
  </si>
  <si>
    <t>Canvas Bag</t>
  </si>
  <si>
    <t>Trying to figure out to score or engrave and what settings?</t>
  </si>
  <si>
    <t>Dead link.  You can try https://code.google.com/archive/p/gmaps-samples-v3/ or the new GitHub repo of https://github.com/googlemaps/js-samples</t>
  </si>
  <si>
    <t>Plywood, SIG light ply</t>
  </si>
  <si>
    <t>HobbyTown</t>
  </si>
  <si>
    <t>map designer</t>
  </si>
  <si>
    <t>http://graphicdesign.stackexchange.com/questions/15970/how-to-create-an-outlined-drawing-of-a-map-or-easily-turn-a-google-maps-screensh</t>
  </si>
  <si>
    <t>deep engrave, light brown finish</t>
  </si>
  <si>
    <t>Underlayment</t>
  </si>
  <si>
    <t>Home Depot</t>
  </si>
  <si>
    <t>Plywood (Sanded)</t>
  </si>
  <si>
    <t>Maze generator</t>
  </si>
  <si>
    <t>http://www.mazegenerator.net/</t>
  </si>
  <si>
    <t>Use PG Medium Basswood Plywood settings. Masked.</t>
  </si>
  <si>
    <t>http://alumni.cs.ucsb.edu/~savior/random-maze-generator-in-c.php</t>
  </si>
  <si>
    <t>Plywood, Birch Plywood</t>
  </si>
  <si>
    <t>broken link.  Wayback machine has it: https://web.archive.org/web/20170707052933/http://alumni.cs.ucsb.edu/~savior/random-maze-generator-in-c.php</t>
  </si>
  <si>
    <t>Software - Techniques</t>
  </si>
  <si>
    <t>123D make guide</t>
  </si>
  <si>
    <t>http://support.epiloglaser.com/article/8205/47369/laser-3d-model-making-with-123d-make</t>
  </si>
  <si>
    <t>no mask, one piece had lots of wood filler in it and wouldn't cut</t>
  </si>
  <si>
    <t>Cardboard, corrugated</t>
  </si>
  <si>
    <t>Shipping box</t>
  </si>
  <si>
    <t>Score</t>
  </si>
  <si>
    <t>Travertine Stone Tile</t>
  </si>
  <si>
    <t>123D make guide, similar to above</t>
  </si>
  <si>
    <t>http://www.instructables.com/id/How-to-Slice-Up-a-T-Rex-in-123D-Make/</t>
  </si>
  <si>
    <t>Limestone type tile</t>
  </si>
  <si>
    <t>Tutorial - cleaning up dup lines</t>
  </si>
  <si>
    <t>http://community.glowforge.com/t/removing-duplicate-paths-in-illustrator/1079</t>
  </si>
  <si>
    <t>Plus/Pro</t>
  </si>
  <si>
    <t>cut through first layer, was able to bend back at score without tearing the back layer</t>
  </si>
  <si>
    <t>.071"(no masking) .080"(with masking)</t>
  </si>
  <si>
    <t>Plywood, Cherry Plywood</t>
  </si>
  <si>
    <t>GIMP - Perspective transform</t>
  </si>
  <si>
    <t>http://docs.gimp.org/en/gimp-tool-perspective.html</t>
  </si>
  <si>
    <t>Illustrator pathfinder panel</t>
  </si>
  <si>
    <t>http://design.tutsplus.com/tutorials/a-comprehensive-guide-to-the-pathfinder-panel--vector-3306</t>
  </si>
  <si>
    <t>.205"</t>
  </si>
  <si>
    <t>Poplar</t>
  </si>
  <si>
    <t>.25"</t>
  </si>
  <si>
    <t>plus</t>
  </si>
  <si>
    <t>any higher the edges burn, at 240 burn</t>
  </si>
  <si>
    <t>MDF</t>
  </si>
  <si>
    <t>0.480" (1/2")</t>
  </si>
  <si>
    <t>Unmasked - Comes out great, no burnt edges</t>
  </si>
  <si>
    <t>Illustrator - Vectorizing graphic</t>
  </si>
  <si>
    <t>http://community.glowforge.com/t/vectorizing-a-graphic-in-illustrator/792</t>
  </si>
  <si>
    <t>Tile, glazed ceramic</t>
  </si>
  <si>
    <t>5/16 inch</t>
  </si>
  <si>
    <t>gray scale - vary power option; no masking.  Color over design with a sharpy and wipe it off the glazed part, it adheres to the engraved part</t>
  </si>
  <si>
    <t xml:space="preserve">Plywood - Lauan </t>
  </si>
  <si>
    <t>0.5 mm / 0.02</t>
  </si>
  <si>
    <t>Inkscape, draw heart</t>
  </si>
  <si>
    <t>http://www.inkscapeforum.com/viewtopic.php?t=12951</t>
  </si>
  <si>
    <t>Hard Board (1/8" Masonite)</t>
  </si>
  <si>
    <t xml:space="preserve">Home Depot  </t>
  </si>
  <si>
    <t>Hard Board</t>
  </si>
  <si>
    <t>Utility Hardwood - unmasked</t>
  </si>
  <si>
    <t xml:space="preserve">Utility Hardwood - unmasked </t>
  </si>
  <si>
    <t>Alumamark</t>
  </si>
  <si>
    <t>Inkscape, add on, living hinge</t>
  </si>
  <si>
    <t>http://www.reidb.net/LaserLivingHinges.html</t>
  </si>
  <si>
    <t>https://alumamark.com/</t>
  </si>
  <si>
    <t>http://wiki.lvl1.org/Inkscape_Extension_to_Render_a_Living_Hinge</t>
  </si>
  <si>
    <t>Cutting Board - Mango wood (Fascinera)</t>
  </si>
  <si>
    <t>Inkscape, perspective transform</t>
  </si>
  <si>
    <t>Need to remove crumb tray and support material to focus height. Engrave looks good even without masking.</t>
  </si>
  <si>
    <t>http://www.built-to-spec.com/blog/2011/01/02/quick-inkscape-tutorial-perspective-transforms/</t>
  </si>
  <si>
    <t>Cork Trivet</t>
  </si>
  <si>
    <t>IKEA</t>
  </si>
  <si>
    <t>10mm (.39")</t>
  </si>
  <si>
    <t>slow but nice contrast (1200 gives a "grey")</t>
  </si>
  <si>
    <t>Spoon - Wooden</t>
  </si>
  <si>
    <t>Ikea</t>
  </si>
  <si>
    <t>.098"</t>
  </si>
  <si>
    <t>Warps easily.  Does not cut cleanly at lower powers &amp; speeds without mulitple passes</t>
  </si>
  <si>
    <t>Warps easily.  Will craze badly at high powers and speeds</t>
  </si>
  <si>
    <t>Denim</t>
  </si>
  <si>
    <t>Joann</t>
  </si>
  <si>
    <t>Chose dark/black denim</t>
  </si>
  <si>
    <t>https://community.glowforge.com/t/valentines-day-design-engraving-3d-engrave-candidate/5663</t>
  </si>
  <si>
    <t>Joann's</t>
  </si>
  <si>
    <t xml:space="preserve">Plywood (unmasked) - Craft </t>
  </si>
  <si>
    <t>A little charring, comes off on a napkin. Will adjust</t>
  </si>
  <si>
    <t>Basswood Country Round</t>
  </si>
  <si>
    <t>JoAnnn</t>
  </si>
  <si>
    <t>Medium-dark engrave .0275" deep</t>
  </si>
  <si>
    <t>Cork Paper w Adhesive</t>
  </si>
  <si>
    <t>how to use a hidden "mesh gradient tool" (for creating depth maps)</t>
  </si>
  <si>
    <t>http://goinkscape.com/</t>
  </si>
  <si>
    <t>Excellent engrave you can see it on the FB group</t>
  </si>
  <si>
    <t>https://www.facebook.com/photo.php?fbid=10111846021998834&amp;set=p.10111846021998834&amp;type=3&amp;theater&amp;ifg=1</t>
  </si>
  <si>
    <t>tutorials, tools &amp; tips (original source of mesh gradient tool)</t>
  </si>
  <si>
    <t>http://wiki.inkscape.org/wiki/index.php/Mesh_Gradients</t>
  </si>
  <si>
    <t>Inkscape Wiki on mesh gradient tool</t>
  </si>
  <si>
    <t>Processing guide</t>
  </si>
  <si>
    <t>http://makezine.com/2015/11/09/learn-to-make-interactive-graphics-with-updated-getting-started-with-processing/</t>
  </si>
  <si>
    <t>There is a slight ammount of burning on the edges but cuts clealy in one pass with pretty good detail</t>
  </si>
  <si>
    <t>Paper - Heavy weight Pergamenata 230gsm (cut)</t>
  </si>
  <si>
    <t>Slicing STL</t>
  </si>
  <si>
    <t>https://youtu.be/6rostD8O5sg</t>
  </si>
  <si>
    <t>Leather - Vegan Saddle Collection</t>
  </si>
  <si>
    <t>Johnson Plastics</t>
  </si>
  <si>
    <t>DEM to STL</t>
  </si>
  <si>
    <t>Great for folded structures, first surface and corrigation are cut, back surface is intact</t>
  </si>
  <si>
    <t>http://www.the3dprintedfuture.com/shapespeare/?p=1</t>
  </si>
  <si>
    <t>Cutting Board - Bamboo</t>
  </si>
  <si>
    <t>Lowes</t>
  </si>
  <si>
    <t>0.19 in</t>
  </si>
  <si>
    <t>PRO - MASKED</t>
  </si>
  <si>
    <t>Plywood</t>
  </si>
  <si>
    <t>worked great, clean cuts</t>
  </si>
  <si>
    <t>Plywood, Revolution Plywood</t>
  </si>
  <si>
    <t>1000 will burn to middle layer 700 through middle 500 will break through bottom</t>
  </si>
  <si>
    <t>GH to SVG</t>
  </si>
  <si>
    <t>http://www.co-de-it.com/wordpress/gh-to-svg.html</t>
  </si>
  <si>
    <t>no mask</t>
  </si>
  <si>
    <t xml:space="preserve">Plywood - Lauan  </t>
  </si>
  <si>
    <t>SketchUp - About Sketchup</t>
  </si>
  <si>
    <t>http://community.glowforge.com/t/sketchup/1078</t>
  </si>
  <si>
    <t xml:space="preserve">  </t>
  </si>
  <si>
    <t>SketchUp - Ben Gatien sketchup tutorial</t>
  </si>
  <si>
    <t>https://www.youtube.com/channel/UCCEJrhpYDtKPmAwbRVNnKcA?app=desktop</t>
  </si>
  <si>
    <t>.022 claimed,
.028 measured</t>
  </si>
  <si>
    <t>Remove the clear masking plastic on the front BEFORE you start!</t>
  </si>
  <si>
    <t>Material Sources</t>
  </si>
  <si>
    <t>Sketchup SVG output</t>
  </si>
  <si>
    <t>http://simonbeard.github.io/sketchup-svg-outline-plugin/</t>
  </si>
  <si>
    <t>.0625 (1/16")</t>
  </si>
  <si>
    <t>Glass Tile</t>
  </si>
  <si>
    <t>I didn't use masking</t>
  </si>
  <si>
    <t xml:space="preserve">Felt - soft 9”x12” </t>
  </si>
  <si>
    <t>Michaels</t>
  </si>
  <si>
    <t>2mm</t>
  </si>
  <si>
    <t>Medium/light engrave. Darker at Full Power same other settings, but a lot more burn over the edges, no mask</t>
  </si>
  <si>
    <t>Red Oak</t>
  </si>
  <si>
    <t>Lumber Yard</t>
  </si>
  <si>
    <t>acrylic glue. Mcmaster carr</t>
  </si>
  <si>
    <t>Preping images for etching</t>
  </si>
  <si>
    <t>http://hackaday.com/2015/11/20/preparing-images-for-laser-etching-isnt-that-hard/</t>
  </si>
  <si>
    <t>Cherry Hardwood</t>
  </si>
  <si>
    <t xml:space="preserve">Lumber yard </t>
  </si>
  <si>
    <t>Stencil Film</t>
  </si>
  <si>
    <t>http://www.mcmaster.com/#acrylic-cement/=10h9w91</t>
  </si>
  <si>
    <t>Martha Stewart</t>
  </si>
  <si>
    <t>0.008" or 0.2mm</t>
  </si>
  <si>
    <t>Design and build, Ticker, using Gearotic</t>
  </si>
  <si>
    <t>https://www.youtube.com/watch?v=Wv53SFp0Q4Q&amp;feature=youtu.be</t>
  </si>
  <si>
    <t>.118" (1/8")</t>
  </si>
  <si>
    <t>Silicone Sheet</t>
  </si>
  <si>
    <t>McMaster</t>
  </si>
  <si>
    <t>1/16"</t>
  </si>
  <si>
    <t>No masking</t>
  </si>
  <si>
    <t>Foam - Polyethylene</t>
  </si>
  <si>
    <t>Dithering compares</t>
  </si>
  <si>
    <t>1/16" (1.5875mm)</t>
  </si>
  <si>
    <t>http://fiji.sc/_images/4/4f/DitheringMontage.png</t>
  </si>
  <si>
    <t>Acrylic Source</t>
  </si>
  <si>
    <t xml:space="preserve">Delrin Black 3" x 1/4" </t>
  </si>
  <si>
    <t>McMaster Carr</t>
  </si>
  <si>
    <t>https://www.inventables.com/categories/materials/acrylic</t>
  </si>
  <si>
    <t>0.250" (milled down from ~0.267")</t>
  </si>
  <si>
    <t xml:space="preserve">Had to break cuts out at 250 speed. </t>
  </si>
  <si>
    <t>Foam - Polystyrene</t>
  </si>
  <si>
    <t>meat tray</t>
  </si>
  <si>
    <t>5mm</t>
  </si>
  <si>
    <t>leaves thin perf layer, easy to pop out</t>
  </si>
  <si>
    <t>Cardstock Brown</t>
  </si>
  <si>
    <t>Vector Design - Celtic Knot</t>
  </si>
  <si>
    <t>https://community.glowforge.com/t/some-tips-on-vector-designing-for-the-glowforge/4459</t>
  </si>
  <si>
    <t>https://discourse-cdn-sjc1.com/business5/uploads/glowforge/original/3X/0/8/08eaf49a8c88f0b61dddfea4547f7df348230d10.jpeg</t>
  </si>
  <si>
    <t>Adobe Illustrator &amp; Inkscape</t>
  </si>
  <si>
    <t>https://www.inventables.com/categories/materials/acrylic?utf8=%E2%9C%93&amp;selected_filters%5BEffect%5D%5B%5D=2+color</t>
  </si>
  <si>
    <t>https://community.glowforge.com/t/celtic-knot-design-redone-in-coreldraw/4471</t>
  </si>
  <si>
    <t>Felt Polyester</t>
  </si>
  <si>
    <t>1mm</t>
  </si>
  <si>
    <t>0.022"</t>
  </si>
  <si>
    <t>Foam - Craft Adhesive</t>
  </si>
  <si>
    <t>https://community.glowforge.com/t/celtic-knot-design-redone-in-affinity-designer/4484</t>
  </si>
  <si>
    <t>Slate coasters</t>
  </si>
  <si>
    <t>Spray with shellac first for high contrast</t>
  </si>
  <si>
    <t>Michaels (Sheets)</t>
  </si>
  <si>
    <t>Melts in the corners. (Probably not wool felt. Try 100% wool felt)</t>
  </si>
  <si>
    <t>https://www.regal-plastics.com/standard-acrylic-colors/</t>
  </si>
  <si>
    <t>Frame - plywood?</t>
  </si>
  <si>
    <t>Michaels 3.7 x 3.7</t>
  </si>
  <si>
    <t>Masked</t>
  </si>
  <si>
    <t>Maple Wood</t>
  </si>
  <si>
    <t xml:space="preserve">Oak Mountain </t>
  </si>
  <si>
    <t>Office Max</t>
  </si>
  <si>
    <t xml:space="preserve">This blows away very easily and is hard to see in the camera. I use super 77 spray adhesive to tack it to 110lb cardstock. These settings cut through the plastic but not the paper allowing me to peel it off like sticker paper to get small miniture pieces. </t>
  </si>
  <si>
    <t>Paper - File Folder</t>
  </si>
  <si>
    <t>Office supply</t>
  </si>
  <si>
    <t xml:space="preserve">Seamless texture tutorial </t>
  </si>
  <si>
    <t>cut with mid brown edge</t>
  </si>
  <si>
    <t>https://vimeo.com/134838293</t>
  </si>
  <si>
    <t xml:space="preserve">Suede </t>
  </si>
  <si>
    <t>Personal Stock</t>
  </si>
  <si>
    <t>Item # 90905, Neenah Bright White, 65lb Premium Cardstock</t>
  </si>
  <si>
    <t>Polypropylene, corrugated (plastic)</t>
  </si>
  <si>
    <t>Political signs</t>
  </si>
  <si>
    <t>Baltic Birch - 22 count - 12x20x0.125</t>
  </si>
  <si>
    <t>SawaLasercuts - Etsy</t>
  </si>
  <si>
    <t>air etch gun, harbourfreight</t>
  </si>
  <si>
    <t>http://www.harborfreight.com/air-eraseretching-kit-69277.html</t>
  </si>
  <si>
    <t>scrap</t>
  </si>
  <si>
    <t>Pine with cherry inlay</t>
  </si>
  <si>
    <t xml:space="preserve">Affinity Photo - make your image infinitely tile-able </t>
  </si>
  <si>
    <t>Clean cut all the way through, no fire :)</t>
  </si>
  <si>
    <t>https://www.youtube.com/watch?v=TKhs7F0hAik1</t>
  </si>
  <si>
    <t>Airbrush</t>
  </si>
  <si>
    <t>1/16" claimed,
.069 measured</t>
  </si>
  <si>
    <t>http://www.dickblick.com/search/?q=copic+airbrush&amp;x=0&amp;y=0&amp;sp_cs=UTF-8</t>
  </si>
  <si>
    <t>https://community.glowforge.com/t/engine-plate/32774</t>
  </si>
  <si>
    <t xml:space="preserve">GIMP - make your image infinitely tile-able </t>
  </si>
  <si>
    <t>https://www.youtube.com/watch?v=4E91EbgiYPU</t>
  </si>
  <si>
    <t>Bamboo Plywood</t>
  </si>
  <si>
    <t xml:space="preserve">Photoshop - make your image infinitely tile-able </t>
  </si>
  <si>
    <t>http://www.ponoko.com/make-and-sell/show-material/52-bamboo-ply</t>
  </si>
  <si>
    <t xml:space="preserve">Fusion 360 to Glowforge workflow </t>
  </si>
  <si>
    <t>https://community.glowforge.com/t/fusion-360-to-glowforge-workflow/4552</t>
  </si>
  <si>
    <t>Case for GF, Maybe</t>
  </si>
  <si>
    <t>guide in first post, read rest of thread for extra info</t>
  </si>
  <si>
    <t>NYLON</t>
  </si>
  <si>
    <t>http://www.anvilcase.com/</t>
  </si>
  <si>
    <t>Nice clean engrave (Font: Luna Medium; Size: 9pt) meganrosemary@me.com</t>
  </si>
  <si>
    <t>Oak, White</t>
  </si>
  <si>
    <t>Composite colour veneer</t>
  </si>
  <si>
    <t xml:space="preserve">http://www.cousineaus.com/html/specialtywood.html </t>
  </si>
  <si>
    <t>1/16" claimed,
0.07 measured</t>
  </si>
  <si>
    <t xml:space="preserve">         </t>
  </si>
  <si>
    <t>Full power is too powerful.  Use 100</t>
  </si>
  <si>
    <t>Inventables</t>
  </si>
  <si>
    <t>Dice Blanks</t>
  </si>
  <si>
    <t>1/16" claimed,  0.05 measured</t>
  </si>
  <si>
    <t>http://www.gameparts.net/counting-cubes.htm?gclid=CKT59OHli8oCFYSBaQodosABaw</t>
  </si>
  <si>
    <t>looks good possibly better then above</t>
  </si>
  <si>
    <t>1/16" claimed, 0.05 measured</t>
  </si>
  <si>
    <t>speckled but ok</t>
  </si>
  <si>
    <t xml:space="preserve">Paper - 28# heavy laser copier </t>
  </si>
  <si>
    <t>Hammermill</t>
  </si>
  <si>
    <t>nominal</t>
  </si>
  <si>
    <t>Chars the edges a bit</t>
  </si>
  <si>
    <t>FB leather swap and sell</t>
  </si>
  <si>
    <t>https://www.facebook.com/groups/147800435424123/</t>
  </si>
  <si>
    <t>Cardboard, corrugated double layer</t>
  </si>
  <si>
    <t>6mm</t>
  </si>
  <si>
    <t>perfect cut depth; larger pieces held by just a few periodic fibers</t>
  </si>
  <si>
    <t>food grade finish</t>
  </si>
  <si>
    <t>http://www.leevalley.com/en/wood/page.aspx?p=20087&amp;cat=1,190,42950</t>
  </si>
  <si>
    <t>Geomtrigraph and polygraph</t>
  </si>
  <si>
    <t>http://www.leevalley.com/en/wood/page.aspx?p=68730&amp;cat=1,43314</t>
  </si>
  <si>
    <t>1/8"</t>
  </si>
  <si>
    <t>2 passes</t>
  </si>
  <si>
    <t>glass jars</t>
  </si>
  <si>
    <t>http://www.nutleyskitchengardens.co.uk/200ml-glass-hip-flask-bottles-ceramic-swing-stoppers.html</t>
  </si>
  <si>
    <t>Plastic License Plate Blank</t>
  </si>
  <si>
    <t>Sign Warehouse</t>
  </si>
  <si>
    <t xml:space="preserve">some distension on revrse side. </t>
  </si>
  <si>
    <t>Stencil - 14 Mil  (mylar?)</t>
  </si>
  <si>
    <t>Stencil Ease</t>
  </si>
  <si>
    <t>.09"</t>
  </si>
  <si>
    <t>Tap Plastics</t>
  </si>
  <si>
    <t>PLA</t>
  </si>
  <si>
    <t>0.078"</t>
  </si>
  <si>
    <t>Cuts beautifully</t>
  </si>
  <si>
    <t>Pencils</t>
  </si>
  <si>
    <t>Ticonderoga #2 Pencil</t>
  </si>
  <si>
    <t>0.27"</t>
  </si>
  <si>
    <t>darker than above (edited for grammar)</t>
  </si>
  <si>
    <t>dead link</t>
  </si>
  <si>
    <t xml:space="preserve"> </t>
  </si>
  <si>
    <t>1/8" claimed,
0.117 measured</t>
  </si>
  <si>
    <t>Drops Out</t>
  </si>
  <si>
    <t>Glow in the dark acrylic</t>
  </si>
  <si>
    <t>Plywood - Craft "Nominal"</t>
  </si>
  <si>
    <t>Midwest Products.com</t>
  </si>
  <si>
    <t>https://www.inventables.com/technologies/black-on-glow-in-the-dark-laserable-acrylic-sheet</t>
  </si>
  <si>
    <t>1/8  (3mm)</t>
  </si>
  <si>
    <t>Masked. 1/8" 3mm claimed; 2.7 measured</t>
  </si>
  <si>
    <t>Cardboard (.15")</t>
  </si>
  <si>
    <t>Trash</t>
  </si>
  <si>
    <t>0.15"</t>
  </si>
  <si>
    <t>This is a pretty deep engrave</t>
  </si>
  <si>
    <t>Cardboard (.15") - First Surface</t>
  </si>
  <si>
    <t>Full power blows it out.</t>
  </si>
  <si>
    <t>Cardboard (.15") - High Speed</t>
  </si>
  <si>
    <t>Shallow engrave. No masking. Cleans up easily with baby wipes. Also available in 2" thick, coasters, etc.</t>
  </si>
  <si>
    <t>Plywood (masked)</t>
  </si>
  <si>
    <t>Various (mfd by Chemcast)</t>
  </si>
  <si>
    <t>Glue maker, assorted materials</t>
  </si>
  <si>
    <t xml:space="preserve">Plus </t>
  </si>
  <si>
    <t>http://www.tech-bond.net/</t>
  </si>
  <si>
    <t xml:space="preserve">TESTING RIGHT NOW W MASKING TAPE FRONT AND BACK </t>
  </si>
  <si>
    <t>Glue suitable for some plastics</t>
  </si>
  <si>
    <t>Vary power</t>
  </si>
  <si>
    <t>http://www.loctiteproducts.com/p/epxy_plstc_s/overview/Loctite-Epoxy-Plastic-Bonder.htm</t>
  </si>
  <si>
    <t xml:space="preserve">
</t>
  </si>
  <si>
    <t xml:space="preserve">B </t>
  </si>
  <si>
    <t>Sold as 1/8, actually 23/200s...</t>
  </si>
  <si>
    <t>Inlace inlay material</t>
  </si>
  <si>
    <t>http://www.inlaceonline.com/</t>
  </si>
  <si>
    <t xml:space="preserve">Plywood, Baltic Birch </t>
  </si>
  <si>
    <t>Etsy</t>
  </si>
  <si>
    <t>.118"</t>
  </si>
  <si>
    <t>any one knows about engraving?</t>
  </si>
  <si>
    <t>Resin mixed with various substances to use as inlays. This is a company that makes it. Many artists use their own mixtures.</t>
  </si>
  <si>
    <t>marker</t>
  </si>
  <si>
    <t>Pro full is different than basic</t>
  </si>
  <si>
    <t>Polyethylene Film</t>
  </si>
  <si>
    <t>Inlay</t>
  </si>
  <si>
    <t>http://www.inlays.com/Inlay-Strips-s/1832.htm</t>
  </si>
  <si>
    <t>.019' (.5 mm)</t>
  </si>
  <si>
    <t>Feels dialed in</t>
  </si>
  <si>
    <t>500/1 makes a decent "score" mark but may occasionally pierce</t>
  </si>
  <si>
    <t>Plywood, Baltic Birch Plywood - 1/8"</t>
  </si>
  <si>
    <t>Woodpecker</t>
  </si>
  <si>
    <t>Tried -- super clean cuts.  No masking. Used Sacrificial cardstock underneath to prevent backscatter</t>
  </si>
  <si>
    <t>Laserable sign plastic and more</t>
  </si>
  <si>
    <t>http://www.rowmark.com/laser/Laser_Engravable_Materials.asp</t>
  </si>
  <si>
    <t>Paper - photo</t>
  </si>
  <si>
    <t>Silicone Iwatch bands</t>
  </si>
  <si>
    <t>your choice</t>
  </si>
  <si>
    <t xml:space="preserve">the higher the LPI number... The better it looks but the statndard does ok. </t>
  </si>
  <si>
    <t>225/90%</t>
  </si>
  <si>
    <t>Full cut through.</t>
  </si>
  <si>
    <t xml:space="preserve">MDF - 3MM (1/8") </t>
  </si>
  <si>
    <t>Old pair of jeans made into a case; engraved without masking; worked best on dark areas.</t>
  </si>
  <si>
    <t>Plywood, Maple Plywood MDF Core</t>
  </si>
  <si>
    <t>Leather Scraps</t>
  </si>
  <si>
    <t xml:space="preserve">http://www.brettunsvillage.com/leather/scrap/scraps.htm </t>
  </si>
  <si>
    <t>Vivak</t>
  </si>
  <si>
    <t>light brown defined</t>
  </si>
  <si>
    <t>Foam Board - 1/4" black</t>
  </si>
  <si>
    <t>Could use some masking to reduce residue.  Great for sturdy templates</t>
  </si>
  <si>
    <t>Shallow Engrave</t>
  </si>
  <si>
    <t>Plywood, Baltic Birch Plywood - 1/4"</t>
  </si>
  <si>
    <t>Left easily cut attachment at the ribs (we did this intentionally for ease-of-transport)</t>
  </si>
  <si>
    <t>Leather Supplier</t>
  </si>
  <si>
    <t>Maple (hard)</t>
  </si>
  <si>
    <t>http://www.4hides.com/Leather_Collections/Pages/Vegetable_Tanned.html</t>
  </si>
  <si>
    <t>Scorches but cuts through, 120 almost but does not</t>
  </si>
  <si>
    <t>Pro full is different than basic full</t>
  </si>
  <si>
    <t xml:space="preserve">dead link </t>
  </si>
  <si>
    <t>https://www.buckskinleather.com/</t>
  </si>
  <si>
    <t>Stands up well to scorch barely makes it at 100 but does cut</t>
  </si>
  <si>
    <t>Corian</t>
  </si>
  <si>
    <t>Produces lots of ash that can make the material really messy</t>
  </si>
  <si>
    <t>Stainless Steel - Brilliance Ink</t>
  </si>
  <si>
    <t>.04"  (1mm)</t>
  </si>
  <si>
    <t xml:space="preserve">Gently remove cut Cut-out </t>
  </si>
  <si>
    <t xml:space="preserve">Engrave </t>
  </si>
  <si>
    <t>amazing</t>
  </si>
  <si>
    <t>.15"</t>
  </si>
  <si>
    <t>Rounds - Live edge seasoned 3 1/2 4 1/2 "</t>
  </si>
  <si>
    <t>Wimberly puzzle company</t>
  </si>
  <si>
    <t>Delrin White sheet</t>
  </si>
  <si>
    <t>http://www.4hides.com/VegetableTanHides.aspx</t>
  </si>
  <si>
    <t>PETG</t>
  </si>
  <si>
    <t>0.03"</t>
  </si>
  <si>
    <t xml:space="preserve">Looks bad/clouded on coating sheets but clear when peeled off. Make sure it's well-ventilated. </t>
  </si>
  <si>
    <t>0.5"</t>
  </si>
  <si>
    <t>Almost cut through. Easy to separate.</t>
  </si>
  <si>
    <t>Pine</t>
  </si>
  <si>
    <t>0.75"</t>
  </si>
  <si>
    <t>Good medium engrave but will not engrave the woodgrain lines to the same depth</t>
  </si>
  <si>
    <t>link updated 3/2018</t>
  </si>
  <si>
    <t>Aluminum w/Black Matte Paint</t>
  </si>
  <si>
    <t>LED light, adafruit</t>
  </si>
  <si>
    <t>https://www.adafruit.com/products/1463</t>
  </si>
  <si>
    <t>Lee Valley</t>
  </si>
  <si>
    <t>http://www.leevalley.com/en/Wood/page.aspx?cat=1,250&amp;p=43217</t>
  </si>
  <si>
    <t>0.8mm</t>
  </si>
  <si>
    <t>lowest power capable of cutting</t>
  </si>
  <si>
    <t>Plywood, Baltic Birch Plywood - 1/2"</t>
  </si>
  <si>
    <t>1/2"</t>
  </si>
  <si>
    <t>A little melty on the bottom of the cut</t>
  </si>
  <si>
    <t>Plywood, Baltic Birch Plywood</t>
  </si>
  <si>
    <t>Letterpress</t>
  </si>
  <si>
    <t>http://affordablebindingequipment.com/hydraulic-letterpress-printing-press/</t>
  </si>
  <si>
    <t>Excellent clarity and sharp image.  Good results.</t>
  </si>
  <si>
    <t>Stainless Steel - CRC Dry Moly Lube</t>
  </si>
  <si>
    <t>mark stainless</t>
  </si>
  <si>
    <t>1/8" claimed,
.115" measured</t>
  </si>
  <si>
    <t>Corners cut sooner but edges take multiple passes to get thru cleanly</t>
  </si>
  <si>
    <t>Lumber source</t>
  </si>
  <si>
    <t xml:space="preserve">http://ocoochhardwoods.com/scroll_saw_lumber.php </t>
  </si>
  <si>
    <t>3/16"</t>
  </si>
  <si>
    <t>Cue card</t>
  </si>
  <si>
    <t>Foam - Craft</t>
  </si>
  <si>
    <t>Latex</t>
  </si>
  <si>
    <t>masking on</t>
  </si>
  <si>
    <t>Vellum</t>
  </si>
  <si>
    <t>Aluminum w/ Black Powder Coat</t>
  </si>
  <si>
    <t>Magnetic joinery system, Lamello</t>
  </si>
  <si>
    <t>http://www.lamello.com/en/home/join-wood/invis-mx-system/system-advantages.html</t>
  </si>
  <si>
    <t>Fleece</t>
  </si>
  <si>
    <t>Glass</t>
  </si>
  <si>
    <t>1 or 2</t>
  </si>
  <si>
    <t xml:space="preserve">index paper </t>
  </si>
  <si>
    <t>Paper - Watercolor 140 lb.</t>
  </si>
  <si>
    <t>Slate</t>
  </si>
  <si>
    <t>cuts intricate shape with little melting. Put a cardstock under to help with weeding</t>
  </si>
  <si>
    <t>magnets</t>
  </si>
  <si>
    <t>http://www.magnet4less.com/product_info.php?products_id=1050</t>
  </si>
  <si>
    <t>...</t>
  </si>
  <si>
    <t>https://www.sciplus.com/s?sStr=rare+earth&amp;x=0&amp;y=0</t>
  </si>
  <si>
    <t>http://www.dx.com/c/hobbies-toys-899/toys-for-all-ages-803/magnets-gadgets-835</t>
  </si>
  <si>
    <t>https://www.kjmagnetics.com/</t>
  </si>
  <si>
    <t>magnets (Australia)</t>
  </si>
  <si>
    <t>https://www.frenergy.com.au</t>
  </si>
  <si>
    <t>Masking tape</t>
  </si>
  <si>
    <t xml:space="preserve">http://www.thevinylcorporation.co.uk/application-tape-and-papers/perfectear-gxp575p </t>
  </si>
  <si>
    <t>Useful Sites</t>
  </si>
  <si>
    <t>http://www.laserbits.com/laser-supplies/masking-materials/sus-016-paper-mask-medium-tack-12-in-100-yds.html</t>
  </si>
  <si>
    <t>3d models</t>
  </si>
  <si>
    <t>http://monicascreativeroom.se/category/cutting-files/3d-models/</t>
  </si>
  <si>
    <t>Dead Link</t>
  </si>
  <si>
    <t>http://www.laserbits.com/sus-063-polyester-rigid-mask-medium-tack-6-in-25-yds.html</t>
  </si>
  <si>
    <t>Acrylic gluing techniques</t>
  </si>
  <si>
    <t>http://benkrasnow.blogspot.ca/2008/08/making-really-perfect-optically-clear.html</t>
  </si>
  <si>
    <t>Material guide</t>
  </si>
  <si>
    <t xml:space="preserve">http://www.synrad.com/search_apps/materials/composites.htm </t>
  </si>
  <si>
    <t>Adobe stock images</t>
  </si>
  <si>
    <t>https://stock.adobe.com/</t>
  </si>
  <si>
    <t>Material info</t>
  </si>
  <si>
    <t>http://www.synrad.com/Applications/archives.htm</t>
  </si>
  <si>
    <t>archive.org</t>
  </si>
  <si>
    <t>Material List</t>
  </si>
  <si>
    <t>Link wasn't linked; fixed.</t>
  </si>
  <si>
    <t>https://archive.org/</t>
  </si>
  <si>
    <t>http://faq.glowforge.com/hc/en-us/articles/210202978-What-materials-can-Glowforge-cut-Engrave</t>
  </si>
  <si>
    <t>Big map blog</t>
  </si>
  <si>
    <t>http://www.bigmapblog.com/</t>
  </si>
  <si>
    <t>http://atxhackerspace.org/wiki/Laser_Cutter_Materials</t>
  </si>
  <si>
    <t>Material moisture pdf</t>
  </si>
  <si>
    <t>http://www.woodweb.com/knowledge_base/fpl_pdfs/fplrn268.pdf</t>
  </si>
  <si>
    <t>Box Creator</t>
  </si>
  <si>
    <t>Material Supplier</t>
  </si>
  <si>
    <t>https://www.johnsonplastics.com/laserbits</t>
  </si>
  <si>
    <t>Classic math nets</t>
  </si>
  <si>
    <t>http://www.senteacher.org/worksheet/12/NetsPolyhedra.html</t>
  </si>
  <si>
    <t>Updated link</t>
  </si>
  <si>
    <t>McMaster Carr Delrin</t>
  </si>
  <si>
    <t>Clayton Boyer plans</t>
  </si>
  <si>
    <t>http://www.mcmaster.com/#acetal-homopolymer-sheets/=10fv6xu</t>
  </si>
  <si>
    <t>http://www.lisaboyer.com/Claytonsite/Claytonsite1.htm</t>
  </si>
  <si>
    <t>Plastic Supplier</t>
  </si>
  <si>
    <t>http://usaknifemaker.com/knife-handle-parts/handle-material-hardware/micarta-tm-phenolic.html</t>
  </si>
  <si>
    <t>Clipart collections</t>
  </si>
  <si>
    <t>http://etc.usf.edu/clipart/</t>
  </si>
  <si>
    <t>clipart for sale</t>
  </si>
  <si>
    <t>http://store.doverpublications.com/by-subject-clip-art.html</t>
  </si>
  <si>
    <t>Plastic supplier</t>
  </si>
  <si>
    <t>http://www.eplastics.com/Plastic?search=2111</t>
  </si>
  <si>
    <t>Creative Commons Org</t>
  </si>
  <si>
    <t>http://creativecommons.org/</t>
  </si>
  <si>
    <t>Plastic world supplier</t>
  </si>
  <si>
    <t>http://plasticworld.ca/</t>
  </si>
  <si>
    <t>Danielle Wethington Glowforge Resource List</t>
  </si>
  <si>
    <t>http://www.daniellewethington.com/the-glowforge-laser-resource-list/</t>
  </si>
  <si>
    <t>Plastics guide, VERY GOOD!</t>
  </si>
  <si>
    <t>Plywood Source</t>
  </si>
  <si>
    <t xml:space="preserve">http://www.woodworkerssource.com/shop/category/6_plywood.html </t>
  </si>
  <si>
    <t>different glues</t>
  </si>
  <si>
    <t>http://www.solowoodworker.com/wood/glue.html</t>
  </si>
  <si>
    <t xml:space="preserve">http://www.woodworkerssource.com/shop/product/12balpack3.html </t>
  </si>
  <si>
    <t>Digital spirograph</t>
  </si>
  <si>
    <t>http://nathanfriend.io/inspirograph/</t>
  </si>
  <si>
    <t>PVC info</t>
  </si>
  <si>
    <t>http://www.healthybuilding.net/uploads/files/sorting-out-the-vinyls-when-is-vinyl-not-pvc.pdf</t>
  </si>
  <si>
    <t>Discusion on Acrylic solvents, from forums</t>
  </si>
  <si>
    <t>http://community.glowforge.com/t/questions-about-using-acrylic-solvent/1400</t>
  </si>
  <si>
    <t>Resin colouring</t>
  </si>
  <si>
    <t>http://shop.resinobsession.com/collections/colorants/Liquid</t>
  </si>
  <si>
    <t>Diy bowl sander</t>
  </si>
  <si>
    <t>https://www.youtube.com/watch?v=myBwALrpYeM</t>
  </si>
  <si>
    <t>sandblast cabinet, Grizzly</t>
  </si>
  <si>
    <t>http://www.grizzly.com/products/Mini-Sandblaster/T27359</t>
  </si>
  <si>
    <t>DIY fume extractor</t>
  </si>
  <si>
    <t>http://www.instructables.com/id/Build-a-laser-cutter-fume-extractor/</t>
  </si>
  <si>
    <t>sandblast cabinets, harbourfreight</t>
  </si>
  <si>
    <t xml:space="preserve">http://www.flatline.net/journal/?cat=28 </t>
  </si>
  <si>
    <t>http://www.harborfreight.com/catalogsearch/result?q=sandblasting</t>
  </si>
  <si>
    <t>DIY vibration pads</t>
  </si>
  <si>
    <t>http://www.3ders.org/articles/20150711-print-your-own-3d-printer-vibration-absorbers-inspired-by-earthquake-proof-building-designs.html</t>
  </si>
  <si>
    <t>Stamp materials</t>
  </si>
  <si>
    <t>http://www.laserbits.com/stamp-products.html</t>
  </si>
  <si>
    <t>dead link - 3/23/18  (Laserbits bought by Johnson &amp; Johnson last year, search the Laserbits site instead)</t>
  </si>
  <si>
    <t>Ebook from above site</t>
  </si>
  <si>
    <t xml:space="preserve">http://www.rubberstampmaterials.com/laserengravablerubberandpolymer.aspx </t>
  </si>
  <si>
    <t>http://issuu.com/designpackaging/docs/packaging-dielines-free-book-design</t>
  </si>
  <si>
    <t>Epilog free plans</t>
  </si>
  <si>
    <t>https://www.epiloglaser.com/resources/sample-club.htm</t>
  </si>
  <si>
    <t>http://www.rubberstampmaterials.com/laserengravablerubberandpolymer.aspx</t>
  </si>
  <si>
    <t>Etching Metal</t>
  </si>
  <si>
    <t>http://www.ganoksin.com/borisat/nenam/gom-etching-champleve.htm</t>
  </si>
  <si>
    <t>Standoffs &amp; LED Standoffs</t>
  </si>
  <si>
    <t>https://community.glowforge.com/t/led-standoffs/4332</t>
  </si>
  <si>
    <t>https://www.standoffsystems.com/products/standoffs/led-standoffs/</t>
  </si>
  <si>
    <t>http://www.wretchedetcher.com/etching-tutorial/etching-apply-ground.html</t>
  </si>
  <si>
    <t>http://www.displays2go.com/P-20772/Sign-Standoff-With-White-LEDs</t>
  </si>
  <si>
    <t>Fabric design</t>
  </si>
  <si>
    <t>http://www.spoonflower.com/welcome</t>
  </si>
  <si>
    <t>https://mbs-standoffs.com/catalogsearch/result/?q=angled+standoffs</t>
  </si>
  <si>
    <t>flickr, british library</t>
  </si>
  <si>
    <t>https://www.flickr.com/photos/britishlibrary</t>
  </si>
  <si>
    <t>Tandy Leather - Remanant Bags</t>
  </si>
  <si>
    <t>http://www.tandyleather.ca/en/category/remnant-bags?ip_lookup_country_id=CA</t>
  </si>
  <si>
    <t>free images</t>
  </si>
  <si>
    <t>http://www.gettyimages.ca/creative-images/royaltyfree</t>
  </si>
  <si>
    <t>Tandy Leather - Sheepskin leather</t>
  </si>
  <si>
    <t>free media</t>
  </si>
  <si>
    <t>http://www.tandyleather.ca/en/product/natural-veg-sheepskin?sSearch=9033-50&amp;ip_lookup_country_id=CA</t>
  </si>
  <si>
    <t>https://commons.wikimedia.org/wiki/Main_Page</t>
  </si>
  <si>
    <t>Free patterns, boxes and bags</t>
  </si>
  <si>
    <t>http://www.birdscards.com/free-digital-cut-files/boxes-bags/</t>
  </si>
  <si>
    <t>Thinboards etsy shop</t>
  </si>
  <si>
    <t>https://www.etsy.com/market/thin_boards</t>
  </si>
  <si>
    <t>Free plans</t>
  </si>
  <si>
    <t>http://www.rabbitlaserusa.com/DownloadableProjects.html</t>
  </si>
  <si>
    <t>Toxic wood article</t>
  </si>
  <si>
    <t>http://www.finewoodworking.com/how-to/article/toxic-woods.aspx</t>
  </si>
  <si>
    <t>free vector art</t>
  </si>
  <si>
    <t>http://www.vectorart.com/</t>
  </si>
  <si>
    <t>http://www.wood-database.com/wood-articles/wood-allergies-and-toxicity/</t>
  </si>
  <si>
    <t>link in article is broken; try https://store.usgs.gov/map-locator</t>
  </si>
  <si>
    <t>http://www.freepik.com/</t>
  </si>
  <si>
    <t>Veneer business card blanks</t>
  </si>
  <si>
    <t>http://www.leevalley.com/en/gifts/page.aspx?p=32820&amp;cat=4,104,53208,32820</t>
  </si>
  <si>
    <t>http://freevectorsdaily.com/</t>
  </si>
  <si>
    <t>Veneer varity pack</t>
  </si>
  <si>
    <t>http://www.amazon.com/gp/product/B003F0G60A/ref=s9_dcbhz_bw_g469_i2_bs</t>
  </si>
  <si>
    <t>http://vector4free.com/</t>
  </si>
  <si>
    <t>https://www.pixabay.com</t>
  </si>
  <si>
    <t>http://www.rockler.com/wood-identification-kit-50-piece</t>
  </si>
  <si>
    <t>https://www.vectoropenstock.com/</t>
  </si>
  <si>
    <t>http://qvectors.net/</t>
  </si>
  <si>
    <t>Vibration Pads</t>
  </si>
  <si>
    <t>http://m.lowes.com/pd/Kellett-Shake-Away-Vibration-Pad-(Black)/1078011?http://m.lowes.com/pd/Kellett-Shake-Away-Vibration-Pad-(Black)/1078011=</t>
  </si>
  <si>
    <t>http://www.vecteezy.com/</t>
  </si>
  <si>
    <t>Wood Gallery</t>
  </si>
  <si>
    <t>freehand ornament, archieve.org</t>
  </si>
  <si>
    <t>http://www.archive.org/stream/cusacksfreehando00armsrich#page/162/mode/1up</t>
  </si>
  <si>
    <r>
      <rPr>
        <u/>
        <sz val="10"/>
        <color rgb="FF1155CC"/>
        <rFont val="Arial"/>
      </rPr>
      <t>http://thewoodgallery.com/product-category/laser-engraving-materials-and-supplies/</t>
    </r>
  </si>
  <si>
    <t>Gear info, about and design</t>
  </si>
  <si>
    <t>http://khkgears.net/wp-content/uploads/2015/10/gear_guide.pdf</t>
  </si>
  <si>
    <t>Coloured Plywood</t>
  </si>
  <si>
    <t>Worbla - a sort of moldable plastic</t>
  </si>
  <si>
    <t>http://www.worbla.com/</t>
  </si>
  <si>
    <t>German laser forum</t>
  </si>
  <si>
    <t>http://www.laser-engravers.de/?s=e69dd6b32f7c90dd4d76c4855b650af689ecdcb9</t>
  </si>
  <si>
    <t>http://www.ikea.com/us/en/catalog/products/00251135/#/00251338</t>
  </si>
  <si>
    <t>German laser site</t>
  </si>
  <si>
    <t>http://www.eurolaser.com/de/materialien/</t>
  </si>
  <si>
    <t>https://www.synrad.com/sites/default/files/2017-06/Technical%20Application%20Article%20Laser%20Processing%20Guide%20Plastics_0.pdf</t>
  </si>
  <si>
    <t>Glues suitable for paper</t>
  </si>
  <si>
    <t>http://www.johnnealbooks.com/prod_detail_list/67</t>
  </si>
  <si>
    <t>Materials - useable</t>
  </si>
  <si>
    <t>how to make a bowl from a flat plank</t>
  </si>
  <si>
    <t>http://www.instructables.com/id/How-to-make-a-bowl-from-a-flat-plank/</t>
  </si>
  <si>
    <t>Materials - Suppliers - General</t>
  </si>
  <si>
    <t>Materials - tools and such</t>
  </si>
  <si>
    <t>Instructables, laser section</t>
  </si>
  <si>
    <t>http://www.instructables.com/tag/type-id/category-technology/channel-lasers/</t>
  </si>
  <si>
    <t>Javascript to SVG code</t>
  </si>
  <si>
    <t>http://meemoo.org/blog/2013-02-11-live-code-editor-javascript-to-svg</t>
  </si>
  <si>
    <t>Laser cut flying planes</t>
  </si>
  <si>
    <t>http://lasercutplanes.com/</t>
  </si>
  <si>
    <t>Laser cutting 101 pdf</t>
  </si>
  <si>
    <t>http://info.obrary.com/download-the-laser-cutter-101-ebook?submissionGuid=23bd8446-9de6-4180-8681-446198fd55665</t>
  </si>
  <si>
    <t>Laser cutting ADV.</t>
  </si>
  <si>
    <t xml:space="preserve">http://info.obrary.com/download-the-laser-cutter-advanced-techniques-ebook?submissionGuid=69a4a7b6-d47c-4aa7-9461-532e698cb0d14 </t>
  </si>
  <si>
    <t>Laser cutting business info</t>
  </si>
  <si>
    <t>https://obrary.com/collections/designs-for-the-laser/products/ebook-laser-cutter-business-guide</t>
  </si>
  <si>
    <t>Laser power template</t>
  </si>
  <si>
    <t>http://www.thingiverse.com/thing:728579</t>
  </si>
  <si>
    <t>Lasersaur, DIY laser</t>
  </si>
  <si>
    <t>http://www.lasersaur.com/</t>
  </si>
  <si>
    <t>LOC picture collection</t>
  </si>
  <si>
    <t>Make article on gear making</t>
  </si>
  <si>
    <t>http://makezine.com/2010/06/28/make-your-own-gears/</t>
  </si>
  <si>
    <t>makezine</t>
  </si>
  <si>
    <t>http://makezine.com/</t>
  </si>
  <si>
    <t>Mangle conversion</t>
  </si>
  <si>
    <t>http://www.gfsmith.net/mangle%20conversion.html</t>
  </si>
  <si>
    <t>Math nets</t>
  </si>
  <si>
    <t>http://www.korthalsaltes.com/</t>
  </si>
  <si>
    <t>https://www.mathsisfun.com/geometry/model-construction-tips.html</t>
  </si>
  <si>
    <t>Matthias Wadells site</t>
  </si>
  <si>
    <t>https://woodgears.ca/</t>
  </si>
  <si>
    <t>Non-toxic painting, etc. toys safely</t>
  </si>
  <si>
    <t>http://www.paintwoodentoys.com/?fbclid=IwAR1CxUPX1r4WT0shYwPJweb4xThIOjBciDtH7sjYWqjnwEXqtOP__Gm_3no</t>
  </si>
  <si>
    <t>old book art</t>
  </si>
  <si>
    <t>http://www.oldbookart.com/</t>
  </si>
  <si>
    <t>Old book illustrations</t>
  </si>
  <si>
    <t>http://www.oldbookillustrations.com/</t>
  </si>
  <si>
    <t>Online gear app</t>
  </si>
  <si>
    <t>http://woodgears.ca/gear_cutting/template.html</t>
  </si>
  <si>
    <t>http://geargenerator.com/#200,200,100,6,0,0,0,1,1,18,3,6,20,-60,0,0,2,990</t>
  </si>
  <si>
    <t>Online gear app, it is different then above</t>
  </si>
  <si>
    <t>http://geargenerator.com/index_proto.html</t>
  </si>
  <si>
    <t>openculture</t>
  </si>
  <si>
    <t>http://www.openculture.com/</t>
  </si>
  <si>
    <t>OSHA</t>
  </si>
  <si>
    <t xml:space="preserve">https://www.osha.gov/dts/osta/otm/otm_iii/otm_iii_6.html </t>
  </si>
  <si>
    <t>Packaging how to  resource</t>
  </si>
  <si>
    <t>http://www.thedieline.com/blog/2014/11/10/packaging-dielines-a-free-resource</t>
  </si>
  <si>
    <t>Paper toys</t>
  </si>
  <si>
    <t>http://www.papertoys.com/</t>
  </si>
  <si>
    <t>Pepakura pros</t>
  </si>
  <si>
    <t>http://www.pepakurapros.com/</t>
  </si>
  <si>
    <t>Photo Engraving Guide - Wimberly Puzzle Co.</t>
  </si>
  <si>
    <t>https://wimberleypuzzlecompany.com/blogs/ridin-with-rio/glowforge-projects-how-to-engrave-a-photo-using-photoshop-and-engraving-on-the-glowforge-laser-cutter?fbclid=IwAR0p6EnBLK0IMKZfcje0YWQfUd7tcQVusbdTB-EwXb4XKGPEpor22nTivjg</t>
  </si>
  <si>
    <t>Polonsky Foundation</t>
  </si>
  <si>
    <t>http://bav.bodleian.ox.ac.uk/</t>
  </si>
  <si>
    <t>pop up card designer</t>
  </si>
  <si>
    <t>http://www.tamasoft.co.jp/craft/popupcard-pro_en/</t>
  </si>
  <si>
    <t>Ponoko Laser Cutter Project Ideas</t>
  </si>
  <si>
    <t>https://www.ponoko.com/blog/design-ideas/laser-cutter-projects-ideas/</t>
  </si>
  <si>
    <t>Public domain review</t>
  </si>
  <si>
    <t>http://publicdomainreview.org/collections/?medium=image</t>
  </si>
  <si>
    <t>QGIS info</t>
  </si>
  <si>
    <t>http://www.qgis.org/en/site/</t>
  </si>
  <si>
    <t>Rad Lines by Maksim Surguy</t>
  </si>
  <si>
    <t>https://msurguy.github.io/rad-lines/</t>
  </si>
  <si>
    <t>Shape tool that allows SVG export; you can laser cut / engrave the results to make some unique pieces</t>
  </si>
  <si>
    <t>Raster making site</t>
  </si>
  <si>
    <t>http://rasterbator.net/</t>
  </si>
  <si>
    <t>Rasterbator article</t>
  </si>
  <si>
    <t>http://makezine.com/2015/12/27/create-stunning-illuminated-art-rasterbated-images/</t>
  </si>
  <si>
    <t>Sawmill Creek forum, engraving</t>
  </si>
  <si>
    <t>http://www.sawmillcreek.org/forumdisplay.php?8-Engravers-Forum</t>
  </si>
  <si>
    <t>Silhouette design store</t>
  </si>
  <si>
    <t>http://www.silhouettedesignstore.com/</t>
  </si>
  <si>
    <t>sketchup to SVG</t>
  </si>
  <si>
    <t>stacking ring lamination angles</t>
  </si>
  <si>
    <t>http://woodtreks.com/how-to-calculate-stack-ring-lamination-cutting-angles/67/</t>
  </si>
  <si>
    <t>Stock images</t>
  </si>
  <si>
    <t>http://www.istockphoto.com/</t>
  </si>
  <si>
    <t>http://www.shutterstock.com/</t>
  </si>
  <si>
    <t>SVGNest - Github Download</t>
  </si>
  <si>
    <t>https://github.com/Jack000/SVGnest</t>
  </si>
  <si>
    <t>SVGNest - Hackaday writeup</t>
  </si>
  <si>
    <t>http://hackaday.com/2016/01/22/pack-your-plywood-cuts-with-genetic-algortihms/</t>
  </si>
  <si>
    <t>Thingverse</t>
  </si>
  <si>
    <t xml:space="preserve">http://www.thingiverse.com/ </t>
  </si>
  <si>
    <t>Thingverse, laser section</t>
  </si>
  <si>
    <t>https://www.thingiverse.com/tag:lasercut</t>
  </si>
  <si>
    <t>Topography collection</t>
  </si>
  <si>
    <t>http://www.opentopography.org/index.php</t>
  </si>
  <si>
    <t>USGS map collection</t>
  </si>
  <si>
    <t>http://equipped.outdoors.org/2014/10/nearly-every-usgs-topo-map-ever-made.html?v=1</t>
  </si>
  <si>
    <t>video, fusion 360 tutorial, building with tabs</t>
  </si>
  <si>
    <t>https://youtu.be/VZU_Jpyyc5M</t>
  </si>
  <si>
    <t>Web Archive</t>
  </si>
  <si>
    <t>What glue to use</t>
  </si>
  <si>
    <t>http://www.thistothat.com/</t>
  </si>
  <si>
    <t>Wood working clubs</t>
  </si>
  <si>
    <t xml:space="preserve">http://www.finewoodworking.com/how-to/article/woodworking-clubs-directory.aspx </t>
  </si>
  <si>
    <t>Wood working meetups</t>
  </si>
  <si>
    <t>http://woodwork.meetup.com/</t>
  </si>
  <si>
    <t>Wooden clock plans</t>
  </si>
  <si>
    <t>http://www.woodenclocks.co.uk/</t>
  </si>
  <si>
    <t>Worbla FB page</t>
  </si>
  <si>
    <t>https://www.facebook.com/cultofworbla/posts/1559716494249347</t>
  </si>
  <si>
    <t>Youtuber, gearing ideas</t>
  </si>
  <si>
    <t>https://www.youtube.com/user/thang010146/videos</t>
  </si>
  <si>
    <t>Reaction</t>
  </si>
  <si>
    <t>*ABS - PLASTIC !DANGER!</t>
  </si>
  <si>
    <t>1/4" black foam board</t>
  </si>
  <si>
    <t>Perfect</t>
  </si>
  <si>
    <t>Oleander</t>
  </si>
  <si>
    <t>Direct toxin, nausea</t>
  </si>
  <si>
    <t>Cardiac</t>
  </si>
  <si>
    <t>Dust, wood, leaves, bark</t>
  </si>
  <si>
    <t>Common</t>
  </si>
  <si>
    <t>.071" (no mask)</t>
  </si>
  <si>
    <t>Glowforge</t>
  </si>
  <si>
    <t>fabric.com</t>
  </si>
  <si>
    <t xml:space="preserve"> nmj jhbyu+</t>
  </si>
  <si>
    <t>Cork coasters</t>
  </si>
  <si>
    <t>At more than 9 power, the engraving becomes ashy and can spread black outside the engraved area when rubbed, so don't use more power than needed</t>
  </si>
  <si>
    <t>10mm</t>
  </si>
  <si>
    <t>The cork may have a slightly attached edge at the bottom</t>
  </si>
  <si>
    <t>Balsam Fir</t>
  </si>
  <si>
    <t>Sensitizer</t>
  </si>
  <si>
    <t>Eyes, skin</t>
  </si>
  <si>
    <t>Leaves, bark</t>
  </si>
  <si>
    <t>Black Locust</t>
  </si>
  <si>
    <t>Irritant, nausea</t>
  </si>
  <si>
    <t>Blackwood</t>
  </si>
  <si>
    <t>Dust, wood</t>
  </si>
  <si>
    <t>Boxwood</t>
  </si>
  <si>
    <t>Cashew</t>
  </si>
  <si>
    <t>Rare</t>
  </si>
  <si>
    <t>Dahoma</t>
  </si>
  <si>
    <t>Irritant</t>
  </si>
  <si>
    <t>Use the original protective sheets</t>
  </si>
  <si>
    <t>Ebony</t>
  </si>
  <si>
    <t>Irritant, sensitizer</t>
  </si>
  <si>
    <t>Elm</t>
  </si>
  <si>
    <t>Dust</t>
  </si>
  <si>
    <t>Goncalo aves</t>
  </si>
  <si>
    <t>Greenheart (Surinam)</t>
  </si>
  <si>
    <t>0.25"</t>
  </si>
  <si>
    <t>Mansonia</t>
  </si>
  <si>
    <t>Irritant, sensitizer, nausea</t>
  </si>
  <si>
    <t>Oak</t>
  </si>
  <si>
    <t>Sensitizer, nasopharyngeal cancer</t>
  </si>
  <si>
    <t>Leaves, bark; dust</t>
  </si>
  <si>
    <t>Rare, unknown</t>
  </si>
  <si>
    <t>Padauk</t>
  </si>
  <si>
    <t>Sensitizer, nausea</t>
  </si>
  <si>
    <t>f</t>
  </si>
  <si>
    <t>Pau ferro</t>
  </si>
  <si>
    <t>Beech</t>
  </si>
  <si>
    <t>Eyes, skin, respiratory</t>
  </si>
  <si>
    <t>Cocobolo</t>
  </si>
  <si>
    <t>Iroko</t>
  </si>
  <si>
    <t>Irritant, sensitizer, pneumonia</t>
  </si>
  <si>
    <t>Leaves a nice impression in the wood</t>
  </si>
  <si>
    <t>Obeche</t>
  </si>
  <si>
    <t>Olivewood</t>
  </si>
  <si>
    <t>Foam - Craft Thick (.2 inch)</t>
  </si>
  <si>
    <t>Shiny Smooth edge speed:150/power:80/material:.071" (no plastic masking on either side)</t>
  </si>
  <si>
    <t>0.2 inch</t>
  </si>
  <si>
    <t>Silly Winks Foam Sheet</t>
  </si>
  <si>
    <t>acrylic</t>
  </si>
  <si>
    <t>Glitter Carstock</t>
  </si>
  <si>
    <t>Michaels (Martha Stewart brand)</t>
  </si>
  <si>
    <t xml:space="preserve">ink </t>
  </si>
  <si>
    <t xml:space="preserve">Luan </t>
  </si>
  <si>
    <t>PG Maple settings</t>
  </si>
  <si>
    <t>paper</t>
  </si>
  <si>
    <t>GUIDES, BLOGS, ARTICLES</t>
  </si>
  <si>
    <t>COMMENTS</t>
  </si>
  <si>
    <t>......................</t>
  </si>
  <si>
    <t>Getting Started with the Glowforge</t>
  </si>
  <si>
    <t>http://www.daniellewethington.com/getting-started-with-the-glowforge</t>
  </si>
  <si>
    <t>Starter List</t>
  </si>
  <si>
    <t>https://bigbluelaserdesigns.com/pages/thelist</t>
  </si>
  <si>
    <t>Polyester Film</t>
  </si>
  <si>
    <t>Grafix</t>
  </si>
  <si>
    <t>best setting for a smooth and decently deep engrave</t>
  </si>
  <si>
    <t>YouTube Video Tutorials</t>
  </si>
  <si>
    <t>New Glowforge Users Walkthrough Guides</t>
  </si>
  <si>
    <t>https://www.youtube.com/watch?v=QJiAna8gmwY&amp;list=PLA6TGCGiz_3D1Xcyi9jpfxQEulUBW61D3</t>
  </si>
  <si>
    <t>Bald Cypress</t>
  </si>
  <si>
    <t>Respiratory</t>
  </si>
  <si>
    <t>Birch</t>
  </si>
  <si>
    <t>Wood, dust</t>
  </si>
  <si>
    <t>Hemlock</t>
  </si>
  <si>
    <t>Nasopharyngeal cancer</t>
  </si>
  <si>
    <t>?</t>
  </si>
  <si>
    <t>Unknown</t>
  </si>
  <si>
    <t>Maple (C. Corticale mold)</t>
  </si>
  <si>
    <t>Sensitizer, pneumonia</t>
  </si>
  <si>
    <t>Myrtle</t>
  </si>
  <si>
    <t>Sande  - Homedepot 1/4 4x8 850035004005</t>
  </si>
  <si>
    <t>Opepe</t>
  </si>
  <si>
    <t>Peroba rosa</t>
  </si>
  <si>
    <t>I cut *tons* of this stuff.</t>
  </si>
  <si>
    <t>Quebracho</t>
  </si>
  <si>
    <t>Irritant, nasopharyngeal cancer, nausea</t>
  </si>
  <si>
    <t>Dust, leaves, bark</t>
  </si>
  <si>
    <t>Common, unknown</t>
  </si>
  <si>
    <t>Sassafras</t>
  </si>
  <si>
    <t>Sensitizer, nasopharyngeal cancer, direct toxin, nausea</t>
  </si>
  <si>
    <t>Sequoia</t>
  </si>
  <si>
    <t>Had to remove tray for it to work.</t>
  </si>
  <si>
    <t>Snakewood</t>
  </si>
  <si>
    <t>Spruce</t>
  </si>
  <si>
    <t>Western red cedar</t>
  </si>
  <si>
    <t>With masking tape</t>
  </si>
  <si>
    <t>Willow</t>
  </si>
  <si>
    <t>Books</t>
  </si>
  <si>
    <t>Pop-Up Geometric Origami</t>
  </si>
  <si>
    <t>http://www.amazon.com/Pop-Up-Geometric-Origami-Masahiro-Chatani/dp/0870409433</t>
  </si>
  <si>
    <t>Origami Tessellations: Awe-Inspiring Geometric Designs</t>
  </si>
  <si>
    <t>http://www.amazon.com/dp/1568814518</t>
  </si>
  <si>
    <t>Folding Techniques for Designers: From Sheet to Form</t>
  </si>
  <si>
    <t>http://www.amazon.com/Folding-Techniques-Designers-Sheet-Form/dp/1856697215/ref=sr_1_1?ie=UTF8&amp;amp;qid=1450278406&amp;amp;sr=8-1&amp;amp;keywords=folding+techniques+for+designers</t>
  </si>
  <si>
    <t>Tokyu Hands</t>
  </si>
  <si>
    <t>Shell Laminate Sheet (mother of pearl)</t>
  </si>
  <si>
    <t>8-10%</t>
  </si>
  <si>
    <t>Very delicate--cut line turns to powder.  Place laminate on top of hardwood backer to support the cut pieces.  The laser will only barely score the backer when you have the power setting just right.</t>
  </si>
  <si>
    <t>Structural Packaging: Design Your Own Boxes and 3D Forms</t>
  </si>
  <si>
    <t>http://www.amazon.com/Structural-Packaging-Design-Boxes-Forms/dp/1856697533/ref=sr_1_5?s=books&amp;amp;ie=UTF8&amp;amp;qid=1450365917&amp;amp;sr=1-5</t>
  </si>
  <si>
    <t>Walnut, Black</t>
  </si>
  <si>
    <t>Skin, eyes</t>
  </si>
  <si>
    <t>Zebrawood</t>
  </si>
  <si>
    <t>Kinematic Geometry of Gearing</t>
  </si>
  <si>
    <t>http://www.amazon.com/Kinematic-Geometry-Gearing-David-Dooner/dp/1119950945</t>
  </si>
  <si>
    <t>Yew</t>
  </si>
  <si>
    <t>Irritant, direct toxin, nausea</t>
  </si>
  <si>
    <t>Skin, eyes, cardiac</t>
  </si>
  <si>
    <t>Redwood</t>
  </si>
  <si>
    <t>Sensitizer, nasopharyngeal cancer, pneumonia</t>
  </si>
  <si>
    <t>Skin, eyes, respiratory</t>
  </si>
  <si>
    <t>woodcraft books</t>
  </si>
  <si>
    <t>http://www.woodcraft.com/category/md100-08/toy-and-model-making-books.aspx</t>
  </si>
  <si>
    <t>Rosewoods</t>
  </si>
  <si>
    <t>Satinwood</t>
  </si>
  <si>
    <t>Teak</t>
  </si>
  <si>
    <t>Wenge</t>
  </si>
  <si>
    <t>Mahogany (Swietenia)</t>
  </si>
  <si>
    <t>Skin, respiratory</t>
  </si>
  <si>
    <t>Mimosa</t>
  </si>
  <si>
    <t>Nausea</t>
  </si>
  <si>
    <t>Purpleheart</t>
  </si>
  <si>
    <t>li</t>
  </si>
  <si>
    <t xml:space="preserve">Crumb Tray Thickness is  </t>
  </si>
  <si>
    <t xml:space="preserve">User Entered Values </t>
  </si>
  <si>
    <t xml:space="preserve">Calculated Values </t>
  </si>
  <si>
    <t>Enter values below in the GREEN cells. All measurements are in INCHES</t>
  </si>
  <si>
    <t>Material Thickness (over 0.5")</t>
  </si>
  <si>
    <t xml:space="preserve">Support Base Thickness </t>
  </si>
  <si>
    <t xml:space="preserve">Glowforge setting </t>
  </si>
  <si>
    <t>Laser - usage info</t>
  </si>
  <si>
    <t>Cermark info</t>
  </si>
  <si>
    <t>https://www.johnsonplastics.com/engraving/engraving-supplies/cermark/</t>
  </si>
  <si>
    <t>http://frankieflood.blogspot.de/2014/12/cermark-alternative.html</t>
  </si>
  <si>
    <t>Cutting sandpaper</t>
  </si>
  <si>
    <t>https://web.archive.org/web/20160802003144/http://www.synrad.com/search_apps/application_briefs/10-6.htm</t>
  </si>
  <si>
    <t>Laser FAQ</t>
  </si>
  <si>
    <t>http://www.repairfaq.org/sam/laserfaq.htm#faqtoc</t>
  </si>
  <si>
    <t>Laser engraving article</t>
  </si>
  <si>
    <t>http://www.kernlasers.com/3d_laser_engraving.htm</t>
  </si>
  <si>
    <t>Cleaning metal bed</t>
  </si>
  <si>
    <t>http://support.epiloglaser.com/article/8205/11941/Cleaning-the-Laser%27s-Vector-Cutting-Grid</t>
  </si>
  <si>
    <t>LAsering powdercoats</t>
  </si>
  <si>
    <t>http://www.sawmillcreek.org/showthread.php?141243-Engrave-powdercoating</t>
  </si>
  <si>
    <t>Engraving Quartz</t>
  </si>
  <si>
    <t>http://wlsc.com/laser-systems/material/glass-and-quartz/</t>
  </si>
  <si>
    <t>epilog cutting living hinge</t>
  </si>
  <si>
    <t>https://youtu.be/p-z-bJFuFbM</t>
  </si>
  <si>
    <t>Video series, Can you etch it</t>
  </si>
  <si>
    <t>https://vimeo.com/42341379</t>
  </si>
  <si>
    <t>German Laser info site (translated)</t>
  </si>
  <si>
    <t>http://www.eurolaser.com/en/applications/</t>
  </si>
  <si>
    <t>German Laser forum</t>
  </si>
  <si>
    <t>Laser - Techniques</t>
  </si>
  <si>
    <t>Engraving with plaster and laser</t>
  </si>
  <si>
    <t>http://frankieflood.blogspot.ca/2014/12/laser-engraving-stainless-steel-w.html</t>
  </si>
  <si>
    <t>Moly and laser engrave</t>
  </si>
  <si>
    <t>http://www.evilmadscientist.com/2013/laser-moly/</t>
  </si>
  <si>
    <t>Make Mag. laser technique</t>
  </si>
  <si>
    <t>http://makezine.com/2013/10/23/tutorial-laser-cutting-techniques-and-projects/</t>
  </si>
  <si>
    <t>Adding colouring to laser</t>
  </si>
  <si>
    <t>http://www.instructables.com/id/Adding-color-to-laser-etched-acrylic-at-Techshop/</t>
  </si>
  <si>
    <t>Video - lasering forged steel</t>
  </si>
  <si>
    <t>https://www.youtube.com/watch?v=o11sCX5mQ6M</t>
  </si>
  <si>
    <t>Tattooing</t>
  </si>
  <si>
    <t>http://www.dezeen.com/2014/10/28/appropriate-audiences-tatoue-hacked-3d-printer-tattoo-machine/</t>
  </si>
  <si>
    <t>How to, acrylic joints</t>
  </si>
  <si>
    <t>http://blog.ponoko.com/2010/06/17/how-to-make-snug-joints-in-acrylic/</t>
  </si>
  <si>
    <t>How to, wood joinery</t>
  </si>
  <si>
    <t>http://mkmra2.blogspot.ca/2014/08/cnc-cut-wood-joinery.html</t>
  </si>
  <si>
    <t>Laser cut pewter mold</t>
  </si>
  <si>
    <t>http://www.instructables.com/id/Pewter-Cast-Coins-From-Laser-Cut-Molds/</t>
  </si>
  <si>
    <t>Liquid masking</t>
  </si>
  <si>
    <t>http://www.strippablecoating.com/laser_protection_Mask.aspx</t>
  </si>
  <si>
    <t xml:space="preserve">http://mkmra2.blogspot.ca/2014/08/cnc-cut-wood-joinery.html </t>
  </si>
  <si>
    <t>Jig for pen engraving</t>
  </si>
  <si>
    <t>http://www.instructables.com/id/Laser-Cut-Pen-Vice-for-Rotary-Engraving/</t>
  </si>
  <si>
    <t>Laser technique, lathe inspired</t>
  </si>
  <si>
    <t xml:space="preserve">http://www.hypersurf.com/~charlie2/Turning/LaserEngraving/LaserEngravingTOC.html </t>
  </si>
  <si>
    <t>How to, Chamfer acrylic</t>
  </si>
  <si>
    <t>http://www.instructables.com/id/Chamfer-on-acryllic-lasercut-parts/</t>
  </si>
  <si>
    <t>Laser cutting and engrave</t>
  </si>
  <si>
    <t xml:space="preserve">http://www.instructables.com/id/10-Tips-and-Tricks-for-Laser-Engraving-and-Cutting/ </t>
  </si>
  <si>
    <t>Laser cut mitre joints</t>
  </si>
  <si>
    <t>http://blog.justaddsharks.co.uk/laser-cut-mitre-joints/</t>
  </si>
  <si>
    <t>http://msraynsford.blogspot.co.uk/search/label/Mitre</t>
  </si>
  <si>
    <t>How to, Mask</t>
  </si>
  <si>
    <t>http://www.signwarehouse.com/blog/beginners-guide-to-application-tape-for-103012/</t>
  </si>
  <si>
    <t>Blog post about wonky wood</t>
  </si>
  <si>
    <t xml:space="preserve">http://msraynsford.blogspot.co.uk/2014/08/working-with-wonky-wood.html </t>
  </si>
  <si>
    <t>How to, stamps</t>
  </si>
  <si>
    <t>https://learn.adafruit.com/laser-custom-stamps</t>
  </si>
  <si>
    <t>How to, circuit board</t>
  </si>
  <si>
    <t>http://www.instructables.com/id/Double-sided-PCBs-with-a-laser-cutter/</t>
  </si>
  <si>
    <t>Video, cutting foam board</t>
  </si>
  <si>
    <t>https://www.youtube.com/watch?v=QIxXOCrdSGM</t>
  </si>
  <si>
    <t>Laser cutting foam</t>
  </si>
  <si>
    <t>https://www.youtube.com/watch?v=h8yYHKyvb9k</t>
  </si>
  <si>
    <t>Ethcing PCBS</t>
  </si>
  <si>
    <t>https://youtu.be/OTGZcY7WyYI</t>
  </si>
  <si>
    <t>How to, Leather plague mask</t>
  </si>
  <si>
    <t>http://www.instructables.com/id/Leather-Plague-Doctor-Mask/</t>
  </si>
  <si>
    <t>Wire inlay</t>
  </si>
  <si>
    <t>https://youtu.be/arWUZ4Gdcvs</t>
  </si>
  <si>
    <t>wire inlay</t>
  </si>
  <si>
    <t>https://youtu.be/5ppTPPxDGh0</t>
  </si>
  <si>
    <t>https://youtu.be/FTsVoiHd4Wc</t>
  </si>
  <si>
    <t>https://youtu.be/O4F7tIiJ2vg</t>
  </si>
  <si>
    <t>https://youtu.be/_1USzk4inqA</t>
  </si>
  <si>
    <t>Making soda can/wood blanks</t>
  </si>
  <si>
    <t>https://youtu.be/ZMd5p-sLn68</t>
  </si>
  <si>
    <t>Laser cut maps</t>
  </si>
  <si>
    <t>http://www.instructables.com/id/Make-laser-cut-bathymetric-maps/</t>
  </si>
  <si>
    <t>JS generated jewlery</t>
  </si>
  <si>
    <t>http://www.instructables.com/id/Javascript-generated-laser-cut-jewellery/</t>
  </si>
  <si>
    <t>Living hinge patterns</t>
  </si>
  <si>
    <t>http://www.instructables.com/id/Curved-laser-bent-wood/</t>
  </si>
  <si>
    <t>TSP and Stippling</t>
  </si>
  <si>
    <t>http://community.glowforge.com/t/tsp-stippling-as-alternatives-to-greyscale/966</t>
  </si>
  <si>
    <t>About TSP</t>
  </si>
  <si>
    <t>http://wiki.evilmadscientist.com/TSP_art</t>
  </si>
  <si>
    <t>About Stipplegen</t>
  </si>
  <si>
    <t>http://wiki.evilmadscientist.com/StippleGen</t>
  </si>
  <si>
    <t>Leaf via Stippling and TSP</t>
  </si>
  <si>
    <t>http://community.glowforge.com/t/maple-leaf-made-with-stippling-tsp-technique/1057</t>
  </si>
  <si>
    <t xml:space="preserve">Living hinge </t>
  </si>
  <si>
    <t>http://www.deferredprocrastination.co.uk/blog/2011/laser-cut-lattice-living-hinges/</t>
  </si>
  <si>
    <t>Veneer work experience thread</t>
  </si>
  <si>
    <t>http://community.glowforge.com/t/dalek-marquetry-laser-not-made/1095</t>
  </si>
  <si>
    <t>/</t>
  </si>
  <si>
    <t>DESCRIPTION</t>
  </si>
  <si>
    <t>50 digital joints</t>
  </si>
  <si>
    <t>https://www.flickr.com/photos/satiredun/15868308421/</t>
  </si>
  <si>
    <t>http://www.synrad.com/synradinside/pdfs/LaserProcessingGuide_Plastics.pdf</t>
  </si>
  <si>
    <t>digital joints</t>
  </si>
  <si>
    <t>https://www.pinterest.com/pin/404620347748553404/</t>
  </si>
  <si>
    <t>https­­­­://www.epiloglaser.com/how-it-works/laser-material-compatibility.htm</t>
  </si>
  <si>
    <t xml:space="preserve">How to, mandela </t>
  </si>
  <si>
    <t>http://community.glowforge.com/t/layered-3d-effects/42/7?u=jordanloshinsky</t>
  </si>
  <si>
    <t>how to, paper iris</t>
  </si>
  <si>
    <t>http://www.instructables.com/id/Paper-Mechanical-Iris/</t>
  </si>
  <si>
    <t>how to, wood iris</t>
  </si>
  <si>
    <t>http://www.instructables.com/id/Mechanical-iris-v20/</t>
  </si>
  <si>
    <t>http://www.instructables.com/id/mechanical-iris-1/</t>
  </si>
  <si>
    <t>laser cutting and welding, hackaday</t>
  </si>
  <si>
    <t>http://hackaday.com/2015/12/06/laser-cut-and-weld-makes-3d-objects/#more-180003</t>
  </si>
  <si>
    <t>laser cutting and welding, stefaniemueller</t>
  </si>
  <si>
    <t>http://stefaniemueller.org/laserstacker/</t>
  </si>
  <si>
    <t xml:space="preserve">How to, Eliptical box </t>
  </si>
  <si>
    <t>http://www.instructables.com/id/Generating-elliptical-boxes-using-a-laser-cutter-a/</t>
  </si>
  <si>
    <t>video, Yosegi how to</t>
  </si>
  <si>
    <t>https://www.youtube.com/watch?v=6Igumdy9Shs</t>
  </si>
  <si>
    <t>PMC molding</t>
  </si>
  <si>
    <t>http://www.ganoksin.com/borisat/nenam/pmc-molding.htm</t>
  </si>
  <si>
    <t>Materials - Suppliers</t>
  </si>
  <si>
    <t>http://www.laserbits.com</t>
  </si>
  <si>
    <t>Engraving glass</t>
  </si>
  <si>
    <t>https://www.engraversjournal.com/article.php/2360/index.html</t>
  </si>
  <si>
    <t>Fiber etching demo, stencil based</t>
  </si>
  <si>
    <t>https://www.youtube.com/watch?v=U23iYNGuxrA</t>
  </si>
  <si>
    <t>Wall stenciling</t>
  </si>
  <si>
    <t>http://southernhospitalityblog.com/how-to-stencil-a-wall-a-giveaway/</t>
  </si>
  <si>
    <t>letterpress</t>
  </si>
  <si>
    <t>https://laserletterpress.tumblr.com</t>
  </si>
  <si>
    <t>Make, joinery</t>
  </si>
  <si>
    <t>http://makezine.com/2012/04/13/cnc-panel-joinery-notebook/</t>
  </si>
  <si>
    <t>joinery</t>
  </si>
  <si>
    <t>http://msraynsford.blogspot.co.uk/search/label/Joinery</t>
  </si>
  <si>
    <t>autofocus lense, not GF</t>
  </si>
  <si>
    <t>http://www.justaddsharks.co.uk/blogs/2015-10-29/continuous-autofocus-laser-cutter-hack</t>
  </si>
  <si>
    <t>drumstick rotary laser</t>
  </si>
  <si>
    <t>https://www.epiloglaser.com/resources/sample-club/drumstick-engraving.htm</t>
  </si>
  <si>
    <t>JBV technique for speckly background</t>
  </si>
  <si>
    <t>https://youtu.be/M-H9p9gzATQ</t>
  </si>
  <si>
    <t>Airbrush technique</t>
  </si>
  <si>
    <t>https://youtu.be/96hjkbrwprAm</t>
  </si>
  <si>
    <t>Kitchen handles on magnets</t>
  </si>
  <si>
    <t>http://community.glowforge.com/t/skirt-bee-cutout/1059/20?u=jordanloshinsky</t>
  </si>
  <si>
    <t>Laser - ideas to make</t>
  </si>
  <si>
    <t>Instagram pic of engraved rock</t>
  </si>
  <si>
    <t>https://www.instagram.com/p/-ustHMqEfW/?taken-by=fablabep</t>
  </si>
  <si>
    <t>Pattern for Flex box</t>
  </si>
  <si>
    <t>http://www.thingiverse.com/thing:17240</t>
  </si>
  <si>
    <t>Roubo Bookstand</t>
  </si>
  <si>
    <t xml:space="preserve">https://wb8nbs.wordpress.com/category/woodworking/roubo-bookstand/ </t>
  </si>
  <si>
    <t>Cardboard lexus idea</t>
  </si>
  <si>
    <t xml:space="preserve">http://www.cnn.com/2015/10/09/autos/gallery/lexus-cardboard-car/index.html </t>
  </si>
  <si>
    <t>R2d2 build log</t>
  </si>
  <si>
    <t xml:space="preserve">http://imgur.com/gallery/iXo7o </t>
  </si>
  <si>
    <t>Cardboard head</t>
  </si>
  <si>
    <t>http://www.instructables.com/id/Making-a-cardboard-head-with-a-secret-hiding-spot/</t>
  </si>
  <si>
    <t>Sheepskin leather</t>
  </si>
  <si>
    <t>Bike lock ups</t>
  </si>
  <si>
    <t>http://www.periproductsllc.com/page/</t>
  </si>
  <si>
    <t>STL earth, thingverse</t>
  </si>
  <si>
    <t>http://www.thingiverse.com/thing:17336</t>
  </si>
  <si>
    <t>Terminal covers</t>
  </si>
  <si>
    <t>http://www.summet.com/blog/2015/10/28/laser-cut-acrylic-terminal-covers/</t>
  </si>
  <si>
    <t>Yoyo idea</t>
  </si>
  <si>
    <t>http://community.glowforge.com/t/laser-etched-yoyos-and-tops/1218</t>
  </si>
  <si>
    <t>Timestamp</t>
  </si>
  <si>
    <t>What is the name or description of your link</t>
  </si>
  <si>
    <t>https://www.etsy.com/shop/ThinBoards</t>
  </si>
  <si>
    <t>Phone cover</t>
  </si>
  <si>
    <t>Please type or "copy and paste" your hyperlink here.  Full URL with the "HTTP://".</t>
  </si>
  <si>
    <t>http://community.glowforge.com/t/maple-iphone-back-cover/15</t>
  </si>
  <si>
    <t>Please suggest a category, existing or new for the link</t>
  </si>
  <si>
    <t>Add a comment if you like, please</t>
  </si>
  <si>
    <t>User name - optional if you want credit - use forum name</t>
  </si>
  <si>
    <t>Robert Lang, inspiring origami</t>
  </si>
  <si>
    <t>http://www.langorigami.com/art/compositions/compositions.php</t>
  </si>
  <si>
    <t>test</t>
  </si>
  <si>
    <t>http://www.test.whatevs.com</t>
  </si>
  <si>
    <t>video on plague masks</t>
  </si>
  <si>
    <t>https://youtu.be/7dH_9MiQCxM</t>
  </si>
  <si>
    <t>Laser - useage info</t>
  </si>
  <si>
    <t>Tom Banwell, leather work, plague masks</t>
  </si>
  <si>
    <t>testing form</t>
  </si>
  <si>
    <t>@jordan</t>
  </si>
  <si>
    <t>http://www.tombanwell.com/</t>
  </si>
  <si>
    <t>Etsy, plague masks</t>
  </si>
  <si>
    <t>https://www.etsy.com/shop/SteampunkMasks?page=1</t>
  </si>
  <si>
    <t>Smcgathyfay</t>
  </si>
  <si>
    <t>Canadian Laser materials and supplies</t>
  </si>
  <si>
    <t>http://www.laserstuff.ca/index.php</t>
  </si>
  <si>
    <t>Tagua nuts, possible to laser</t>
  </si>
  <si>
    <t>https://www.google.ca/search?q=tagua+nuts&amp;espv=2&amp;biw=1420&amp;bih=1087&amp;source=lnms&amp;tbm=isch&amp;sa=X&amp;ved=0ahUKEwjazJK7-dHJAhUCXz4KHdemCL4Q_AUIBygC&amp;gws_rd=cr&amp;ei=K-OCVre5G8fleraDntgN</t>
  </si>
  <si>
    <t>Laser-specific subset of Canadian Engravers Supply Company.</t>
  </si>
  <si>
    <t>B_and_D_T</t>
  </si>
  <si>
    <t>Laser Project Blog</t>
  </si>
  <si>
    <t>http://52lasers.com/</t>
  </si>
  <si>
    <t>lasered fork</t>
  </si>
  <si>
    <t>https://photos.google.com/share/AF1QipO04BA1g0ukJSfrt1D1D2h1mZUgziJCzW2lkuYHbHC0sRPXIT7dwOH8MsQ8YazOzA?key=OEFuSWpWbFFvU1RKaTQyQWNLalkwbzFXeUtZVXBn</t>
  </si>
  <si>
    <t>Lots of different kinds of projects, good experimental info</t>
  </si>
  <si>
    <t>Kusmeroglu</t>
  </si>
  <si>
    <t>Gravit, browser based vector software tutorials</t>
  </si>
  <si>
    <t>http://www.smashingmagazine.com/2016/04/exploring-a-new-illustration-ui-design-app-gravit/</t>
  </si>
  <si>
    <t>Masks using stingray leather</t>
  </si>
  <si>
    <t>http://community.glowforge.com/t/laser-thursday-masquerade-masks-using-sting-ray/1053/7</t>
  </si>
  <si>
    <t>Gravit, browser based vector software</t>
  </si>
  <si>
    <t>Store, assorted leather products</t>
  </si>
  <si>
    <t>http://www.gravit.io/</t>
  </si>
  <si>
    <t>http://loyalstricklin.com/collections/all-products</t>
  </si>
  <si>
    <t>Shop, assorted items, leather wallet</t>
  </si>
  <si>
    <t>http://www.madebynick.co.uk/shop/julian-a-handmade-leather-walletcovercase-for-your-field-notes-notebook</t>
  </si>
  <si>
    <t xml:space="preserve">Great design and pattern site with lots of public domain or CC designs. </t>
  </si>
  <si>
    <t>http://www.craftsmanspace.com/free-patterns/vertical-art-nouveau-designs.html</t>
  </si>
  <si>
    <t>fractal puzzle</t>
  </si>
  <si>
    <t>http://toyland.gizmodo.com/fractals-make-this-simple-nine-piece-puzzle-a-nightmare-1749055212?utm_campaign=socialflow_gizmodo_facebook&amp;utm_source=gizmodo_facebook&amp;utm_medium=socialflow</t>
  </si>
  <si>
    <t>3D and 2D designs of objects and also patterns</t>
  </si>
  <si>
    <t>Algorithmic puzzle SVG creator</t>
  </si>
  <si>
    <t>http://cdn.rawgit.com/Draradech/35d36347312ca6d0887aa7d55f366e30/raw/b04cf9cd63a59571910cb226226ce2b3ed46af46/jigsaw.html</t>
  </si>
  <si>
    <t>http://msraynsford.blogspot.co.uk/2013/05/teeny-hilbert-curve.html</t>
  </si>
  <si>
    <t>Sites - Useful</t>
  </si>
  <si>
    <t>Creates the puzzle shapes for overlay onto your graphic</t>
  </si>
  <si>
    <t>Aaron@DIYcave.com</t>
  </si>
  <si>
    <t>Play list with my tutorials using Free tools</t>
  </si>
  <si>
    <t>http://sites.google.com/view/hlmodtech/lasers</t>
  </si>
  <si>
    <t>pipe organ</t>
  </si>
  <si>
    <t>http://www.sentex.net/~mwandel/organ/organ.html</t>
  </si>
  <si>
    <t>your form cannot handle https... That link I gave needs one https://sites.google.com/view/hlmodtech/lasers</t>
  </si>
  <si>
    <t>HLModTech</t>
  </si>
  <si>
    <t>Nicole Shamon</t>
  </si>
  <si>
    <t>http://goo.gl/forms/lCOzxlKELJ</t>
  </si>
  <si>
    <t>Log drum</t>
  </si>
  <si>
    <t>http://www.instructables.com/id/Making-a-Log-Drum-with-a-Laser-Cutter/</t>
  </si>
  <si>
    <t>folding ukulele</t>
  </si>
  <si>
    <t>http://www.instructables.com/id/Constructing-the-Laser-cut-folding-ukulele/</t>
  </si>
  <si>
    <t xml:space="preserve">Just want more info </t>
  </si>
  <si>
    <t>Leather Supplier - Colored Veg-Tanned</t>
  </si>
  <si>
    <t>http://www.rmleathersupply.com/collections/vegetable-tanned</t>
  </si>
  <si>
    <t>Bobe fett helmet</t>
  </si>
  <si>
    <t>http://www.instructables.com/id/How-to-make-a-cardboard-costume-helmet/</t>
  </si>
  <si>
    <t>twilightliliez</t>
  </si>
  <si>
    <t>blog version of boba fett helmet</t>
  </si>
  <si>
    <t>http://rcbullock.blogspot.ca/2008/11/halloween.html</t>
  </si>
  <si>
    <t>11/16/2018 21:20:18</t>
  </si>
  <si>
    <t xml:space="preserve">Large Scale Wall Art from Photo </t>
  </si>
  <si>
    <t>https://rasterbator.net</t>
  </si>
  <si>
    <t>Dice tower</t>
  </si>
  <si>
    <t>http://polarbrainfreezethecut.blogspot.ca/2015/09/dice-tower.html</t>
  </si>
  <si>
    <t>Topographic map thread</t>
  </si>
  <si>
    <t>http://community.glowforge.com/t/map-all-the-things/571/36</t>
  </si>
  <si>
    <t>Video laser folding acrylic origami</t>
  </si>
  <si>
    <t>https://youtu.be/arjRtCjI9AQ</t>
  </si>
  <si>
    <t>Laser folding acrylic origami</t>
  </si>
  <si>
    <t>http://stefaniemueller.org/laserorigami-lasercutting-3d-objects/</t>
  </si>
  <si>
    <t>Laser toast</t>
  </si>
  <si>
    <t>http://community.glowforge.com/t/foooooooood/497?u=jordanloshinsky</t>
  </si>
  <si>
    <t>Laser cut meat</t>
  </si>
  <si>
    <t>http://www.instructables.com/id/How-to-Cut-Meat---LASER-STYLE!/</t>
  </si>
  <si>
    <t>Laser Bacon</t>
  </si>
  <si>
    <t>http://munchies.vice.com/videos/food-hacking-laser-bacon</t>
  </si>
  <si>
    <t>Moire Card</t>
  </si>
  <si>
    <t>http://www.karlddwillis.com/projects/moire-card/</t>
  </si>
  <si>
    <t>Catan Board</t>
  </si>
  <si>
    <t>https://glowforge.com/wp-content/uploads/2015/09/game-board.pdf</t>
  </si>
  <si>
    <t>Post with a few made ideas, 1st and later</t>
  </si>
  <si>
    <t>http://community.glowforge.com/t/a-few-things-ive-made/853?u=jordanloshinsky</t>
  </si>
  <si>
    <t>http://www.synrad.com/search_apps/application_briefs/10-6.htm</t>
  </si>
  <si>
    <t>Video, scale model airplane</t>
  </si>
  <si>
    <t>https://www.facebook.com/aoltraveluk/videos/872683319453555/</t>
  </si>
  <si>
    <t>Engraving fleece</t>
  </si>
  <si>
    <t>http://www.synrad.com/search_apps/application_briefs/10-3.htm</t>
  </si>
  <si>
    <t>Spirograph pics</t>
  </si>
  <si>
    <t>http://nathanfriend.io/inspirograph/gallery/</t>
  </si>
  <si>
    <t>Pintrest, geometrigraph and polygraph</t>
  </si>
  <si>
    <t>https://www.pinterest.com/paysdemeszamour/geometrigraph-polygraph/</t>
  </si>
  <si>
    <t>Scroll saw bowl</t>
  </si>
  <si>
    <t>http://community.glowforge.com/t/scroll-saw-bowl-reborn/956?u=jordanloshinsky</t>
  </si>
  <si>
    <t>Indian block printing</t>
  </si>
  <si>
    <t>https://youtu.be/ck25bSSnwFU</t>
  </si>
  <si>
    <t>https://youtu.be/0-qLUPW4KfI</t>
  </si>
  <si>
    <t>Layered art</t>
  </si>
  <si>
    <t>http://community.glowforge.com/t/layered-3d-effects/42</t>
  </si>
  <si>
    <t>Ketubahs(jewish mariage contract)</t>
  </si>
  <si>
    <t>http://qualityketubah.tictail.com/</t>
  </si>
  <si>
    <t>Wooden boomboxes</t>
  </si>
  <si>
    <t>http://www.thewoodenboombox.com/</t>
  </si>
  <si>
    <t>Kenetic art, hummingbird</t>
  </si>
  <si>
    <t>http://www.derekhugger.com/colibri.html</t>
  </si>
  <si>
    <t>Sphereical labyrinth</t>
  </si>
  <si>
    <t>https://youtu.be/9wohFfpLU7s</t>
  </si>
  <si>
    <t>Algorithimically generated design</t>
  </si>
  <si>
    <t>http://community.glowforge.com/t/algorithmically-generated-laser-design/838</t>
  </si>
  <si>
    <t>Art/tech design group</t>
  </si>
  <si>
    <t>http://n-e-r-v-o-u-s.com/</t>
  </si>
  <si>
    <t>Laser cut records, NOT LASER CUTTING A RECORD!</t>
  </si>
  <si>
    <t>http://www.instructables.com/id/Laser-Cut-Record/</t>
  </si>
  <si>
    <t>Korean Laquer box</t>
  </si>
  <si>
    <t>https://www.facebook.com/groups/WoodworkProjects/permalink/902211476542260/</t>
  </si>
  <si>
    <t>Orrery</t>
  </si>
  <si>
    <t>http://www.lisaboyer.com/Claytonsite/copernicanplanetaryorrerypage.htm</t>
  </si>
  <si>
    <t>Gearhead</t>
  </si>
  <si>
    <t>https://www.youtube.com/watch?v=C5Ir1zZGiF4&amp;feature=youtu.be</t>
  </si>
  <si>
    <t>Cool glass etching</t>
  </si>
  <si>
    <t>http://www.davidspriggs.com/</t>
  </si>
  <si>
    <t>Link no longer valid</t>
  </si>
  <si>
    <t>http://generalchemicalcorp.mybigcommerce.com/categories/Peelable-Coatings%2C-Strippable-Coatings%2C-Maskants/Laser-Protection-Masking/</t>
  </si>
  <si>
    <t>Light stand thing</t>
  </si>
  <si>
    <t>http://community.glowforge.com/t/light-stand-thing/1092/18</t>
  </si>
  <si>
    <t>jean etching</t>
  </si>
  <si>
    <t>https://youtu.be/zZN3qmLmT4Q</t>
  </si>
  <si>
    <t>permaboss lasering cloth</t>
  </si>
  <si>
    <t>https://youtu.be/sF9Wi6ZK_F4</t>
  </si>
  <si>
    <t>Lumio book lamp</t>
  </si>
  <si>
    <t>http://www.hellolumio.com/shop/#lumio-walnut-section</t>
  </si>
  <si>
    <t>dice box living hinge</t>
  </si>
  <si>
    <t>http://polarbrainfreezethecut.blogspot.ca/2015/10/dice-box.html</t>
  </si>
  <si>
    <t>box with living hinge</t>
  </si>
  <si>
    <t>http://polarbrainfreezethecut.blogspot.ca/2014/12/magic-gathering-card-box.html</t>
  </si>
  <si>
    <t>veneer examples, msraynsford blog</t>
  </si>
  <si>
    <t>http://msraynsford.blogspot.co.uk/search/label/veneer</t>
  </si>
  <si>
    <t>Laser cut paper art, Eric Standley</t>
  </si>
  <si>
    <t>http://www.eric-standley.com/about/</t>
  </si>
  <si>
    <t>Chinese paper cutting</t>
  </si>
  <si>
    <t>http://www.cultural-china.com/chinaWH/Traditions/features/Paper-cut/</t>
  </si>
  <si>
    <t>Hand cut paper art</t>
  </si>
  <si>
    <t>http://blog.livedoor.jp/riu27/</t>
  </si>
  <si>
    <t>Instagram for above</t>
  </si>
  <si>
    <t>https://www.instagram.com/mr_riu/</t>
  </si>
  <si>
    <t>Paper art, Jason Thielke</t>
  </si>
  <si>
    <t>http://www.jasonthielke.com/</t>
  </si>
  <si>
    <t>Article about Jason Thielke</t>
  </si>
  <si>
    <t>http://beautifuldecay.com/2015/04/23/jason-thielkes-laser-cut-figures-contain-dissecting-lines-like-blueprints-body/</t>
  </si>
  <si>
    <t>Google Cardboard</t>
  </si>
  <si>
    <t>https://www.google.com/get/cardboard/</t>
  </si>
  <si>
    <t>Cardboard head with hiding spot</t>
  </si>
  <si>
    <t>Moose head</t>
  </si>
  <si>
    <t>http://www.instructables.com/id/Cardboard-Box-Moose-Head-Wall-Hanging/</t>
  </si>
  <si>
    <t>etsy shop, 3d paper art</t>
  </si>
  <si>
    <t>https://www.etsy.com/ca/shop/Papertrophy/about?ref=l2-more-about</t>
  </si>
  <si>
    <t>Mitred sctructures</t>
  </si>
  <si>
    <t>Matchbox box</t>
  </si>
  <si>
    <t>https://photos.google.com/share/AF1QipM5klWVItkP7KyHp6M3YOAantrwOufekBAh-2_bvFK4lnu_fCCLknHId2yFMcHh5g?key=NWxEVDVrLVZDNEhGTFltdkR0aVZWRExrRXVneUdR</t>
  </si>
  <si>
    <t>Pi box</t>
  </si>
  <si>
    <t>https://learn.adafruit.com/laser-cut-enclosure-design/case-study</t>
  </si>
  <si>
    <t>Pi box files</t>
  </si>
  <si>
    <t>http://www.thingiverse.com/thing:24461/#files</t>
  </si>
  <si>
    <t>Laser cut Mandala</t>
  </si>
  <si>
    <t>http://community.glowforge.com/t/laser-cut-mandala/1089</t>
  </si>
  <si>
    <t>Ugears models site</t>
  </si>
  <si>
    <t>http://ugearsmodels.com/</t>
  </si>
  <si>
    <t>Mechani Cards, brad litwin</t>
  </si>
  <si>
    <t>http://www.mechanicards.com/</t>
  </si>
  <si>
    <t>Tinkineer, marble machines</t>
  </si>
  <si>
    <t>https://tinkineer.com/</t>
  </si>
  <si>
    <t>Marble track around room</t>
  </si>
  <si>
    <t>http://www.instructables.com/id/Kinetic-Marble-Track-Around-The-Top-Of-A-Room/</t>
  </si>
  <si>
    <t>Solar powered marble machine</t>
  </si>
  <si>
    <t>http://www.makershed.com/products/marble-machine</t>
  </si>
  <si>
    <t>Ridgid Heddles</t>
  </si>
  <si>
    <t>https://sawztwist.wordpress.com/2014/03/30/new-tools-to-make-old-tools-laser-cutting-rigid-heddles/</t>
  </si>
  <si>
    <t>Loom</t>
  </si>
  <si>
    <t>http://www.instructables.com/id/Scrapwood-Loom/</t>
  </si>
  <si>
    <t>Mini Loom</t>
  </si>
  <si>
    <t>http://www.instructables.com/id/Mini-Loom-2/</t>
  </si>
  <si>
    <t>Video, automata</t>
  </si>
  <si>
    <t>https://www.youtube.com/watch?v=U26X8ou3QcA</t>
  </si>
  <si>
    <t>playing cards and accessories</t>
  </si>
  <si>
    <t>http://encarded.com/</t>
  </si>
  <si>
    <t>Gift card holders</t>
  </si>
  <si>
    <t>http://woodworking.formeremortals.net/2015/11/wood-gift-card-holders/</t>
  </si>
  <si>
    <t>Robot dolls</t>
  </si>
  <si>
    <t>http://robomustache.com/</t>
  </si>
  <si>
    <t>Wooden toys and art</t>
  </si>
  <si>
    <t>http://www.pepehiller.com/</t>
  </si>
  <si>
    <t>Pop up cards</t>
  </si>
  <si>
    <t>https://www.lovepopcards.com/</t>
  </si>
  <si>
    <t>Bone lasering</t>
  </si>
  <si>
    <t>http://community.glowforge.com/t/bone/1052</t>
  </si>
  <si>
    <t>Airplane business card</t>
  </si>
  <si>
    <t>http://community.glowforge.com/t/flatpack-business-card/65?u=jordanloshinsky</t>
  </si>
  <si>
    <t>10 cent labyrinth</t>
  </si>
  <si>
    <t>https://youtu.be/uIoPL5BGDEw</t>
  </si>
  <si>
    <t>LED acrylic sign</t>
  </si>
  <si>
    <t>http://www.instructables.com/id/Make-an-LED-Acrylic-Sign/</t>
  </si>
  <si>
    <t>Portland bridge clocks</t>
  </si>
  <si>
    <t>http://www.portlandbridgeclocks.com/shop</t>
  </si>
  <si>
    <t>David C. Roy, kinetic sculptures</t>
  </si>
  <si>
    <t>http://www.woodthatworks.com/</t>
  </si>
  <si>
    <t>Iris box, PBF</t>
  </si>
  <si>
    <t>http://community.glowforge.com/t/round-mechanical-iris-box/248</t>
  </si>
  <si>
    <t>another Iris box, longer post</t>
  </si>
  <si>
    <t>http://community.glowforge.com/t/iris-lid/265?u=jordanloshinsky</t>
  </si>
  <si>
    <t>Magic lantern game</t>
  </si>
  <si>
    <t>http://www.pdwarne.com/</t>
  </si>
  <si>
    <t>Anamorphic artwork</t>
  </si>
  <si>
    <t>http://www.boredpanda.com/anamorphic-cylinder-art/</t>
  </si>
  <si>
    <t>Sandblast glass idea</t>
  </si>
  <si>
    <t>http://community.glowforge.com/t/how-to-engrave-a-glass-bottle-on-a-glowforge/882</t>
  </si>
  <si>
    <t>Egg shell sculptures</t>
  </si>
  <si>
    <t>http://trees-stars-seas.tumblr.com/post/22828181262</t>
  </si>
  <si>
    <t>http://www.letterpress.dwolske.com/?s=laser</t>
  </si>
  <si>
    <t>http://www.theeggshellsculptor.com/carved-eggs/</t>
  </si>
  <si>
    <t>http://laserletterpress.tumblr.com/</t>
  </si>
  <si>
    <t>video, make, DIY etch a sketch</t>
  </si>
  <si>
    <t>https://youtu.be/hq3Et9gOISI</t>
  </si>
  <si>
    <t>Log cross section etch</t>
  </si>
  <si>
    <t>http://community.glowforge.com/t/lebanese-cedar-etchings/989</t>
  </si>
  <si>
    <t>cardboard guitar</t>
  </si>
  <si>
    <t>http://www.engadget.com/2015/12/04/signal-guitar-cardboard/</t>
  </si>
  <si>
    <t>Ammonia wood bending</t>
  </si>
  <si>
    <t>https://youtu.be/9Z0SsAyHKzc</t>
  </si>
  <si>
    <t>https://www.youtube.com/watch?v=83bBD3N15No</t>
  </si>
  <si>
    <t>Marble machine</t>
  </si>
  <si>
    <t>https://www.youtube.com/watch?v=-e3wv7LnKoI</t>
  </si>
  <si>
    <t>etsy, paper masks</t>
  </si>
  <si>
    <t>https://youtu.be/96hjkbrwprA</t>
  </si>
  <si>
    <t>https://www.etsy.com/shop/Wintercroft</t>
  </si>
  <si>
    <t>Bert Simons photorealistic papercraft</t>
  </si>
  <si>
    <t>http://www.bertsimons.nl/portfolio/papersculptures/rozemarijn</t>
  </si>
  <si>
    <t>Trebuchet</t>
  </si>
  <si>
    <t>http://www.thingiverse.com/thing:36673</t>
  </si>
  <si>
    <t>http://www.thingiverse.com/thing:925096</t>
  </si>
  <si>
    <t>video Japanese puzzle box</t>
  </si>
  <si>
    <t>https://www.youtube.com/watch?v=tMAd7pyzPCc</t>
  </si>
  <si>
    <t>Puzzle box plans</t>
  </si>
  <si>
    <t>http://homepage.ntlworld.com/bruce.viney/index.html</t>
  </si>
  <si>
    <t>Yosegi example</t>
  </si>
  <si>
    <t>http://en.rocketnews24.com/2014/10/26/yosegi-wood-craft-amazing-in-its-beautiful-simplicity-and-precision/</t>
  </si>
  <si>
    <t>knife block</t>
  </si>
  <si>
    <t>http://standard-discourseorg.netdna-ssl.com/uploads/glowforge/original/2X/b/b4360d708a87324c505c79d5cba5b59129faeb7a.jpg</t>
  </si>
  <si>
    <t>Arcade unit</t>
  </si>
  <si>
    <t>http://community.glowforge.com/t/old-school-retro-arcade/874</t>
  </si>
  <si>
    <t>T-rex puzzle</t>
  </si>
  <si>
    <t>http://www.instructables.com/id/T-Rex-Dinosaur-Puzzle-with-different-sizes-and-pos/</t>
  </si>
  <si>
    <t>Wood clocks</t>
  </si>
  <si>
    <t>http://www.woodentimes.com/</t>
  </si>
  <si>
    <t>Laser sword</t>
  </si>
  <si>
    <t>http://community.glowforge.com/t/zer0-sword/508</t>
  </si>
  <si>
    <t>Dichroic glass etching</t>
  </si>
  <si>
    <t>http://community.glowforge.com/t/dichroic-glass/731</t>
  </si>
  <si>
    <t>Sand blasted glass</t>
  </si>
  <si>
    <t>http://www.janetzambai.net/sandblasting_000.htm</t>
  </si>
  <si>
    <t>mechanical logic gate</t>
  </si>
  <si>
    <t>http://hackaday.com/2015/11/23/laser-cut-mechanical-logic-gates/</t>
  </si>
  <si>
    <t>http://woodgears.ca/marbles/index.html</t>
  </si>
  <si>
    <t>Mechanical computer</t>
  </si>
  <si>
    <t>http://digi-compii.com/</t>
  </si>
  <si>
    <t>customize normal objects</t>
  </si>
  <si>
    <t>http://community.glowforge.com/t/making-a-gift-a-little-more-custom/877</t>
  </si>
  <si>
    <t>Gumball machine</t>
  </si>
  <si>
    <t>http://polarbrainfreezethecut.blogspot.ca/2015/11/laser-cut-gumball-machine.html</t>
  </si>
  <si>
    <t>Lithopane</t>
  </si>
  <si>
    <t>http://www.instructables.com/id/DIY-Lit-O-Pane-Full-Color-Edge-Lit-Photo/</t>
  </si>
  <si>
    <t>flat pack stool</t>
  </si>
  <si>
    <t>http://www.usethings.com.au/alien-flat-pack-stool/</t>
  </si>
  <si>
    <t>flat pack furniture</t>
  </si>
  <si>
    <t>http://www.core77.com/posts/42562/Nomadic-Furniture-DIY-Designs-from-the-1970s</t>
  </si>
  <si>
    <t>Cardboard design</t>
  </si>
  <si>
    <t>http://designyoutrust.com/2015/11/adventures-of-cardboard-furnitures-for-little-heroes/</t>
  </si>
  <si>
    <t>video, robot</t>
  </si>
  <si>
    <t>https://www.youtube.com/watch?v=1MhvUW54fcM&amp;feature=youtu.be</t>
  </si>
  <si>
    <t>Theo jansen walker</t>
  </si>
  <si>
    <t>http://msraynsford.blogspot.co.uk/2012/11/project-2-jansen-walker.html</t>
  </si>
  <si>
    <t>Pachinko game</t>
  </si>
  <si>
    <t>http://www.dfrobot.com/index.php?route=DFblog/blog&amp;id=337</t>
  </si>
  <si>
    <t>2 tone leather watch band</t>
  </si>
  <si>
    <t>http://community.glowforge.com/t/laser-thursday-2-tone-interlocking-pattern-leather-watch-band/791</t>
  </si>
  <si>
    <t>Arthur Hash, wearable art</t>
  </si>
  <si>
    <t>http://www.arthurhash.com/</t>
  </si>
  <si>
    <t>Japanese wood block prints</t>
  </si>
  <si>
    <t>http://mokuhankan.com/index.html</t>
  </si>
  <si>
    <t>gravity hook</t>
  </si>
  <si>
    <t>https://www.kickstarter.com/projects/699604098/gravity-hook-a-high-performance-grappling-hook/description</t>
  </si>
  <si>
    <t>Swords</t>
  </si>
  <si>
    <t>http://www.by-the-sword.com/</t>
  </si>
  <si>
    <t>Etsy, AT-AT rocker</t>
  </si>
  <si>
    <t>https://www.etsy.com/listing/182934082/at-at-rocker-template-digital-download</t>
  </si>
  <si>
    <t>AT-AT</t>
  </si>
  <si>
    <t>http://makezine.com/2015/10/27/3d-print-a-motorized-star-wars-at-at/?utm_source=MakeNewsletter+20151103&amp;utm_medium=email&amp;utm_term=&amp;utm_content=image&amp;utm_campaign=newsletter</t>
  </si>
  <si>
    <t>EJ park</t>
  </si>
  <si>
    <t>http://www.ejpark.com/</t>
  </si>
  <si>
    <t>Rythm machine</t>
  </si>
  <si>
    <t>http://www.ejpark.com/#/new-gallery-37/</t>
  </si>
  <si>
    <t>boat models</t>
  </si>
  <si>
    <t>http://www.homeportmodels.com/</t>
  </si>
  <si>
    <t>book shelf</t>
  </si>
  <si>
    <t>http://community.glowforge.com/t/geometric-shelving-unit/25</t>
  </si>
  <si>
    <t>Acrylic and wood laptop stand</t>
  </si>
  <si>
    <t>http://www.thingiverse.com/thing:457996</t>
  </si>
  <si>
    <t>set design</t>
  </si>
  <si>
    <t>http://community.glowforge.com/t/laser-cut-set-model/510</t>
  </si>
  <si>
    <t>Mission Lamp</t>
  </si>
  <si>
    <t>http://community.glowforge.com/t/mission-lamp-project/373</t>
  </si>
  <si>
    <t>3d Masquerade masks, paper</t>
  </si>
  <si>
    <t>http://community.glowforge.com/t/3d-paper-masquerade-mask/176</t>
  </si>
  <si>
    <t>Warhammer set, PBF</t>
  </si>
  <si>
    <t>http://polarbrainfreezethecut.blogspot.ca/2014/09/fortress-of-redemption.html</t>
  </si>
  <si>
    <t>wedding invites</t>
  </si>
  <si>
    <t>http://community.glowforge.com/t/wedding-invites/24</t>
  </si>
  <si>
    <t>Silicone Wristband engrave</t>
  </si>
  <si>
    <t>https://www.youtube.com/watch?v=jXOC7eA-utw</t>
  </si>
  <si>
    <t>Arcylic charms, talk of shrink dink</t>
  </si>
  <si>
    <t>http://community.glowforge.com/t/arcylic-charms/162</t>
  </si>
  <si>
    <t>Leather MAson jar holder</t>
  </si>
  <si>
    <t>http://community.glowforge.com/t/leather-mason-jar-cupholder/28</t>
  </si>
  <si>
    <t>Dino necklace</t>
  </si>
  <si>
    <t>http://community.glowforge.com/t/dino-bones-necklace/41</t>
  </si>
  <si>
    <t>Microchip coffee table</t>
  </si>
  <si>
    <t>http://imgur.com/a/irJ3x</t>
  </si>
  <si>
    <t>Wooden map</t>
  </si>
  <si>
    <t>https://medium.com/@fogleman/a-wooden-map-of-north-carolina-a2b21ca47ca2#.feovrwbb4</t>
  </si>
  <si>
    <t>Brain specimen coasters</t>
  </si>
  <si>
    <t>http://www.thinkgeek.com/product/huir/</t>
  </si>
  <si>
    <t>Art, not sure, Jess Hurley Scott</t>
  </si>
  <si>
    <t>http://jesshurleyscott.com/</t>
  </si>
  <si>
    <t>3d paintings</t>
  </si>
  <si>
    <t>http://christyheyob.com/2013/10/10/immersive-3d-paintings-on-layers-of-transparent-film-an-interview-with-artist-david-spriggs/</t>
  </si>
  <si>
    <t>Acrylic Pintrest</t>
  </si>
  <si>
    <t>https://www.pinterest.com/sunnykanwin/acrylic-sheet-design/</t>
  </si>
  <si>
    <t>Layers Plexi art</t>
  </si>
  <si>
    <t>http://www.mymodernmet.com/profiles/blogs/yosman-botero-3d-artworks</t>
  </si>
  <si>
    <t>Magnet bulldozer in a box</t>
  </si>
  <si>
    <t>http://community.glowforge.com/t/parametric-box-generator/407/9?u=jordanloshinsky</t>
  </si>
  <si>
    <t>Turrent joint</t>
  </si>
  <si>
    <t>http://standard-discourseorg.netdna-ssl.com/uploads/glowforge/original/2X/0/063bb495001c769f571b289111531170c47c3574.jpeg</t>
  </si>
  <si>
    <t>Laser cut foam and fleece - from Forum</t>
  </si>
  <si>
    <t>http://community.glowforge.com/t/laser-cut-fun-foam-and-fleece/1389</t>
  </si>
  <si>
    <t>Acrylic Game Pieces - From Forum</t>
  </si>
  <si>
    <t>http://community.glowforge.com/t/acrylic-game-pieces/1406</t>
  </si>
  <si>
    <t>flexible plywood</t>
  </si>
  <si>
    <t>http://lab.kofaktor.hr/en/portfolio/super-flexible-laser-cut-plywood/</t>
  </si>
  <si>
    <t>flexible plywood - PBF forum post</t>
  </si>
  <si>
    <t>http://community.glowforge.com/t/i-like-this-cutting-flexible-sheets-of-plywood/1333/17?u=jordanloshinsky</t>
  </si>
  <si>
    <t>Corian Etching - Forum post</t>
  </si>
  <si>
    <t>http://community.glowforge.com/t/etching-and-cutting-corian/1273</t>
  </si>
  <si>
    <t>Corian inflating</t>
  </si>
  <si>
    <t>http://www.dezeen.com/2015/11/19/movie-rachel-harding-corian-chair-inflated-like-balloon-video-interview/</t>
  </si>
  <si>
    <t>laser etched guitar</t>
  </si>
  <si>
    <t>http://makezine.com/2016/01/16/bringing-guitar-back-life-lasers/</t>
  </si>
  <si>
    <t>Dino dig panel - forum post</t>
  </si>
  <si>
    <t>http://community.glowforge.com/t/dino-dig-panel/1282</t>
  </si>
  <si>
    <t>Laptop enclosure</t>
  </si>
  <si>
    <t>http://makezine.com/2016/01/15/electronics-that-last-how-i-built-an-heirloom-laptop/</t>
  </si>
  <si>
    <t>http://community.glowforge.com/t/another-cool-catan-board/1416</t>
  </si>
  <si>
    <t>Enterprise Table</t>
  </si>
  <si>
    <t>http://community.glowforge.com/t/cool-ideas-star-trek-or-star-wars-tables/1383/2</t>
  </si>
  <si>
    <t>Tsumiki Blocks - Japanese Lego</t>
  </si>
  <si>
    <t>http://community.glowforge.com/t/tsumiki-blocks/1299</t>
  </si>
  <si>
    <t>Jenga Gun</t>
  </si>
  <si>
    <t>http://www.instructables.com/id/Acrylic-Jenga-Pistol/</t>
  </si>
  <si>
    <t>cermark</t>
  </si>
  <si>
    <t>Sites - Blogs</t>
  </si>
  <si>
    <t>Polar brain freeze blog</t>
  </si>
  <si>
    <t>http://polarbrainfreezethecut.blogspot.ca/</t>
  </si>
  <si>
    <t>Ema2astudio</t>
  </si>
  <si>
    <t>http://www.em2astudios.com/portfolios/maker-work/</t>
  </si>
  <si>
    <t>Tumblr of 365 days of lasering</t>
  </si>
  <si>
    <t>http://365daysofwood.tumblr.com/</t>
  </si>
  <si>
    <t>MSraynsford blog</t>
  </si>
  <si>
    <t>http://msraynsford.blogspot.co.uk/</t>
  </si>
  <si>
    <t>Engineering blog</t>
  </si>
  <si>
    <t>http://www.deferredprocrastination.co.uk/projects/index.html</t>
  </si>
  <si>
    <t>Brad Litwin</t>
  </si>
  <si>
    <t>http://www.bradlitwin.com/</t>
  </si>
  <si>
    <t>Automata blog</t>
  </si>
  <si>
    <t>http://blog.dugnorth.com/2012_10_01_archive.html</t>
  </si>
  <si>
    <t>Just Add Sharks</t>
  </si>
  <si>
    <t>http://justaddsharks.co.uk/blogs</t>
  </si>
  <si>
    <t>Sites - general info</t>
  </si>
  <si>
    <t>Article on nesting software</t>
  </si>
  <si>
    <t>http://veg-buildlog.blogspot.ca/2014/12/nesting-software-for-next-to-nothing.html</t>
  </si>
  <si>
    <t>Epilog eview software</t>
  </si>
  <si>
    <t xml:space="preserve">https://www.youtube.com/watch?v=3szMioaiZ2c </t>
  </si>
  <si>
    <t>Video of high spped fiber laser</t>
  </si>
  <si>
    <t>http://theawesomer.com/high-speed-laser-cutting/341587/</t>
  </si>
  <si>
    <t>How laser cutters work</t>
  </si>
  <si>
    <t>https://www.boconline.co.uk/internet.lg.lg.gbr/en/images/laser-cutting410_39553.pdf</t>
  </si>
  <si>
    <t>Been told this is useful?!?!</t>
  </si>
  <si>
    <t>http://morfologiadigital.blogspot.ca/</t>
  </si>
  <si>
    <t>Video on math and Origami</t>
  </si>
  <si>
    <t>https://www.google.ca/url?sa=t&amp;rct=j&amp;q=&amp;esrc=s&amp;source=web&amp;cd=1&amp;cad=rja&amp;uact=8&amp;ved=0ahUKEwjEvYb554HKAhXKGx4KHT_jCzkQyCkIIzAA&amp;url=https%3A%2F%2Fwww.ted.com%2Ftalks%2Frobert_lang_folds_way_new_origami%3Flanguage%3Den&amp;usg=AFQjCNHZ0tL5kUabwK1JuzQH4jRR2V_AIA&amp;sig2=v_53NVZaoDFZj5A7zaoLag&amp;bvm=bv.110151844,d.dmo</t>
  </si>
  <si>
    <t>Boston LAser</t>
  </si>
  <si>
    <t>http://www.bostonlasers.com/</t>
  </si>
  <si>
    <t>Github manual for GF</t>
  </si>
  <si>
    <t>https://github.com/GlowforgeCommunityDocs/general-doc</t>
  </si>
  <si>
    <t>Gearotic channel</t>
  </si>
  <si>
    <t>https://www.youtube.com/channel/UCzuCa2eJKWliRthn908bHaA</t>
  </si>
  <si>
    <t>Video of dan</t>
  </si>
  <si>
    <t>Tested Article</t>
  </si>
  <si>
    <t>http://info.obrary.com/download-the-laser-cutter-business-guide-ebook?submissionGuid=c1460e55-77c5-4e62-969a-f1bc012bddab5</t>
  </si>
  <si>
    <t>Java to SVG code</t>
  </si>
  <si>
    <t>http://meemoo.org/blog/2013-02-11-live-code-editor-javascript-to-svg/</t>
  </si>
  <si>
    <t>Mangle converstion</t>
  </si>
  <si>
    <t>archieve.org</t>
  </si>
  <si>
    <t>http://www.loc.gov/pictures/collections/</t>
  </si>
  <si>
    <t>Antimony cad</t>
  </si>
  <si>
    <t>Openscad</t>
  </si>
  <si>
    <t>Gearify, Gear making software</t>
  </si>
  <si>
    <t xml:space="preserve">box maker </t>
  </si>
  <si>
    <t>Pepakura designer</t>
  </si>
  <si>
    <t>sketchup warehouse</t>
  </si>
  <si>
    <t>google maps, stylizer</t>
  </si>
  <si>
    <t>inkscape, laser cut box extension</t>
  </si>
  <si>
    <t>About Sketchup</t>
  </si>
  <si>
    <t>Ben Gatien sketchup tutorial</t>
  </si>
  <si>
    <t>inkscape, add on, living hinge</t>
  </si>
  <si>
    <t>Gimp, perspective transform</t>
  </si>
  <si>
    <t>Vectorizing graphic, illustrator</t>
  </si>
  <si>
    <t>#ERROR!</t>
  </si>
  <si>
    <t>.126 in set to .5in</t>
  </si>
  <si>
    <t>Anodized Steel Watdh band</t>
  </si>
  <si>
    <t>.06in</t>
  </si>
  <si>
    <t>type</t>
  </si>
  <si>
    <t>Paper Masking Required</t>
  </si>
  <si>
    <t>Velvet</t>
  </si>
  <si>
    <t>No</t>
  </si>
  <si>
    <t>Cork</t>
  </si>
  <si>
    <t>Yes</t>
  </si>
  <si>
    <t>Baltic birch</t>
  </si>
  <si>
    <t>Optional - paper or sanding afterwards</t>
  </si>
  <si>
    <t>Canvas</t>
  </si>
  <si>
    <t>Bamboo</t>
  </si>
  <si>
    <t>Ultrasuede</t>
  </si>
  <si>
    <t>Cotton</t>
  </si>
  <si>
    <t>Felt</t>
  </si>
  <si>
    <t>Cardboard</t>
  </si>
  <si>
    <t>Cork Fabric</t>
  </si>
  <si>
    <t>Mother of pearl</t>
  </si>
  <si>
    <t>Only looks good up close</t>
  </si>
  <si>
    <t>PLASTIC</t>
  </si>
  <si>
    <t>Mylar</t>
  </si>
  <si>
    <t xml:space="preserve">Leather </t>
  </si>
  <si>
    <t>Stainless steel, Brass, Copper, Titanium</t>
  </si>
  <si>
    <t>Cermark Metal Marking spray used for etching</t>
  </si>
  <si>
    <t>never</t>
  </si>
  <si>
    <t>Beryllium oxide</t>
  </si>
  <si>
    <t>Carbon Fiber</t>
  </si>
  <si>
    <t>Epoxy</t>
  </si>
  <si>
    <t>Fiberglass</t>
  </si>
  <si>
    <t>HDPE</t>
  </si>
  <si>
    <t>pleather</t>
  </si>
  <si>
    <t>PolyPropylene Foam</t>
  </si>
  <si>
    <t>PolyStyrene Foam</t>
  </si>
  <si>
    <t>PTFE</t>
  </si>
  <si>
    <t>vinyl</t>
  </si>
  <si>
    <t>STONE / MASONARY</t>
  </si>
  <si>
    <t>Ceramic Tile (white subway) with Cermark</t>
  </si>
  <si>
    <t>Cermark Ceramic/Glass Marking spray used for etching</t>
  </si>
  <si>
    <t>Delrin</t>
  </si>
  <si>
    <t>Requires 4 passes to cut through - this is really tough material</t>
  </si>
  <si>
    <t>Solid wood</t>
  </si>
  <si>
    <t>Solid wood requires ample testing to get the setting dialed in</t>
  </si>
  <si>
    <t>Evo foam</t>
  </si>
  <si>
    <t>Rowmark Flexicolor</t>
  </si>
  <si>
    <t>Might require more testing to dial in best settings</t>
  </si>
  <si>
    <t>So cool!</t>
  </si>
  <si>
    <t>Powder coated stainless steel</t>
  </si>
  <si>
    <t>Might need to tweak settings based on paint coverage</t>
  </si>
  <si>
    <t>Bone</t>
  </si>
  <si>
    <t>Smells bad...</t>
  </si>
  <si>
    <t>Paint covered aluminum (business cards)</t>
  </si>
  <si>
    <t>Ceramic Tile</t>
  </si>
  <si>
    <t>.02"</t>
  </si>
  <si>
    <t>Rubber</t>
  </si>
  <si>
    <t xml:space="preserve">CAREFUL - not all rubber is laserable. </t>
  </si>
  <si>
    <t>Note: fine corian dust can be harmful to lasers</t>
  </si>
  <si>
    <t>Sandstone</t>
  </si>
  <si>
    <t>If you're too aggresive, the glass can crack when engraving</t>
  </si>
  <si>
    <t xml:space="preserve">Rubber </t>
  </si>
  <si>
    <t>Agate</t>
  </si>
  <si>
    <t>This looks awesome!</t>
  </si>
  <si>
    <t>Marble</t>
  </si>
  <si>
    <t>Granite</t>
  </si>
  <si>
    <t>Anodized aluminyum</t>
  </si>
  <si>
    <t>A slow speed makes a cripser marking</t>
  </si>
  <si>
    <t>Anodized aluminyum watch band</t>
  </si>
  <si>
    <t>Description</t>
  </si>
  <si>
    <t>Acetate</t>
  </si>
  <si>
    <t>(Overhead Transparency)</t>
  </si>
  <si>
    <t xml:space="preserve">Acetate </t>
  </si>
  <si>
    <t>Craft Plastic Film</t>
  </si>
  <si>
    <t>Dura-Lar</t>
  </si>
  <si>
    <t>Acrylic</t>
  </si>
  <si>
    <t/>
  </si>
  <si>
    <t xml:space="preserve">Acrylic </t>
  </si>
  <si>
    <t>Brushed Aluminum on Black</t>
  </si>
  <si>
    <t>Brushed Gold on Blue</t>
  </si>
  <si>
    <t>Checcmcast 1/4 clear -</t>
  </si>
  <si>
    <t>Clear</t>
  </si>
  <si>
    <t>Clear (Krystal Clear Glazing)</t>
  </si>
  <si>
    <t>Clear 0.06 (Cast)</t>
  </si>
  <si>
    <t>Fur</t>
  </si>
  <si>
    <t>Red</t>
  </si>
  <si>
    <t>Red fluorescent</t>
  </si>
  <si>
    <t>Red on Bright White Laserable Sheet</t>
  </si>
  <si>
    <t>Red on Clear Sheet</t>
  </si>
  <si>
    <t>Silver and Gold Glitter Sheet</t>
  </si>
  <si>
    <t>Silver on Black</t>
  </si>
  <si>
    <t>White</t>
  </si>
  <si>
    <t>Yellow on Black</t>
  </si>
  <si>
    <t>Yellow on Black Laserable Sheet</t>
  </si>
  <si>
    <t>Clear 0.8 (Optix Brand)</t>
  </si>
  <si>
    <t>Aluminum</t>
  </si>
  <si>
    <t>Dog tags</t>
  </si>
  <si>
    <t>corrugated</t>
  </si>
  <si>
    <t>corrugated double layer</t>
  </si>
  <si>
    <t>65lb</t>
  </si>
  <si>
    <t>Brown</t>
  </si>
  <si>
    <t>Artboard Canson</t>
  </si>
  <si>
    <t>Glitter</t>
  </si>
  <si>
    <t>Coasters</t>
  </si>
  <si>
    <t>Paper w Adhesive</t>
  </si>
  <si>
    <t>Trivet</t>
  </si>
  <si>
    <t>Black 3 x 1/4</t>
  </si>
  <si>
    <t>White sheet</t>
  </si>
  <si>
    <t>Fabric</t>
  </si>
  <si>
    <t>Purple Glitter</t>
  </si>
  <si>
    <t xml:space="preserve">Faux Suede </t>
  </si>
  <si>
    <t>Cricut unmasked</t>
  </si>
  <si>
    <t>Polyester</t>
  </si>
  <si>
    <t xml:space="preserve">Felt </t>
  </si>
  <si>
    <t>35% Wool/65% Rayon</t>
  </si>
  <si>
    <t>soft 9”x12”</t>
  </si>
  <si>
    <t>Foam</t>
  </si>
  <si>
    <t>Board</t>
  </si>
  <si>
    <t xml:space="preserve">Foam </t>
  </si>
  <si>
    <t>Craft</t>
  </si>
  <si>
    <t>Craft Adhesive</t>
  </si>
  <si>
    <t>EVA</t>
  </si>
  <si>
    <t>Polyethylene</t>
  </si>
  <si>
    <t>Polystyrene</t>
  </si>
  <si>
    <t>Kiaat</t>
  </si>
  <si>
    <t>Vegan Saddle Collection</t>
  </si>
  <si>
    <t>Macbook</t>
  </si>
  <si>
    <t>Pro or Samsung</t>
  </si>
  <si>
    <t>Wood</t>
  </si>
  <si>
    <t>Paduk</t>
  </si>
  <si>
    <t xml:space="preserve">Paper </t>
  </si>
  <si>
    <t>28# heavy laser copier</t>
  </si>
  <si>
    <t>File Folder</t>
  </si>
  <si>
    <t>Heavy weight Pergamenata 230gsm (cut)</t>
  </si>
  <si>
    <t>photo</t>
  </si>
  <si>
    <t>Watercolor 140 lb.</t>
  </si>
  <si>
    <t>Plastic</t>
  </si>
  <si>
    <t>License Plate Blank</t>
  </si>
  <si>
    <t>Baltic Birch</t>
  </si>
  <si>
    <t>Baltic Birch Plywood</t>
  </si>
  <si>
    <t>Birch Plywood</t>
  </si>
  <si>
    <t>Cherry Plywood</t>
  </si>
  <si>
    <t>Hickory</t>
  </si>
  <si>
    <t>Maple Plywood MDF Core</t>
  </si>
  <si>
    <t>Revolution Plywood</t>
  </si>
  <si>
    <t>Sande</t>
  </si>
  <si>
    <t>SIG light ply</t>
  </si>
  <si>
    <t>Craft Nominal</t>
  </si>
  <si>
    <t>Lauan</t>
  </si>
  <si>
    <t>Film</t>
  </si>
  <si>
    <t>Polypropylene</t>
  </si>
  <si>
    <t>corrugated (plastic)</t>
  </si>
  <si>
    <t xml:space="preserve">Rounds </t>
  </si>
  <si>
    <t>Live edge seasoned 3 1/2 4 1/2</t>
  </si>
  <si>
    <t>Orange stamp</t>
  </si>
  <si>
    <t>Silicone</t>
  </si>
  <si>
    <t>Iwatch bands</t>
  </si>
  <si>
    <t>Sheet</t>
  </si>
  <si>
    <t>coasters</t>
  </si>
  <si>
    <t>Brilliance Ink</t>
  </si>
  <si>
    <t>CRC Dry Moly Lube</t>
  </si>
  <si>
    <t>Straw</t>
  </si>
  <si>
    <t>Suede</t>
  </si>
  <si>
    <t>glazed ceramic</t>
  </si>
  <si>
    <t>matte ceramic</t>
  </si>
  <si>
    <t>Travertine</t>
  </si>
  <si>
    <t>Stone Tile</t>
  </si>
  <si>
    <t xml:space="preserve">Utility Hardwood </t>
  </si>
  <si>
    <t>unmasked</t>
  </si>
  <si>
    <t>Watdh band</t>
  </si>
  <si>
    <t>Basswood a</t>
  </si>
  <si>
    <t>Cardstock (White)</t>
  </si>
  <si>
    <t>Cardstock 65lb</t>
  </si>
  <si>
    <t>Board 1/4 black</t>
  </si>
  <si>
    <t xml:space="preserve">Maple Teething Rings </t>
  </si>
  <si>
    <t>Plywood Birch Plywood</t>
  </si>
  <si>
    <t>Plywood Cherry Plywood</t>
  </si>
  <si>
    <t>Plywood Hickory</t>
  </si>
  <si>
    <t>Plywood Maple Plywood MDF Core</t>
  </si>
  <si>
    <t>Plywood Revolution Plywood</t>
  </si>
  <si>
    <t>Plywood Sande</t>
  </si>
  <si>
    <t>Plywood SIG light ply</t>
  </si>
  <si>
    <t>Polypropylene corrugated (plastic)</t>
  </si>
  <si>
    <t>Baltic Birch Plywood 1/2</t>
  </si>
  <si>
    <t>Baltic Birch Plywood 1/4</t>
  </si>
  <si>
    <t>Baltic Birch Plywood 1/8</t>
  </si>
  <si>
    <t>Stencil 14 Mil  (mylar?)</t>
  </si>
  <si>
    <t>notes</t>
  </si>
  <si>
    <t>Grafix Arts</t>
  </si>
  <si>
    <t>Jerry's Artorama</t>
  </si>
  <si>
    <t>Cast Plexiglass 12x12 translucent white</t>
  </si>
  <si>
    <t>Dick Blick</t>
  </si>
  <si>
    <t>John Neal Books</t>
  </si>
  <si>
    <t>JoAnn's</t>
  </si>
  <si>
    <t>Walmart</t>
  </si>
  <si>
    <t>Clear .080"</t>
  </si>
  <si>
    <t>Clear 0.06" (Cast)</t>
  </si>
  <si>
    <t>Clear Medium PG (small fine details)</t>
  </si>
  <si>
    <t>MIFFLIN Cast Clear</t>
  </si>
  <si>
    <t xml:space="preserve">Red fluorescent </t>
  </si>
  <si>
    <t>messy name</t>
  </si>
  <si>
    <t>glass</t>
  </si>
  <si>
    <t>ABS PLASTIC !DANGER!</t>
  </si>
  <si>
    <t>PAPER</t>
  </si>
  <si>
    <t>Acetate (Overhead Transparency)</t>
  </si>
  <si>
    <t>Acetate  Craft Plastic Film</t>
  </si>
  <si>
    <t>Acetate  Dura-Lar</t>
  </si>
  <si>
    <t xml:space="preserve">Acrylic  </t>
  </si>
  <si>
    <t>Acrylic  Brushed Aluminum on Black</t>
  </si>
  <si>
    <t>Acrylic  Brushed Gold on Blue</t>
  </si>
  <si>
    <t>Acrylic  Checcmcast 1/4 clear -</t>
  </si>
  <si>
    <t>Acrylic  Clear</t>
  </si>
  <si>
    <t>Acrylic  Clear (Krystal Clear Glazing)</t>
  </si>
  <si>
    <t>Acrylic  Clear .080"</t>
  </si>
  <si>
    <t>Acrylic  Clear 0.06 (Cast)</t>
  </si>
  <si>
    <t>Acrylic  Clear 0.06" (Cast)</t>
  </si>
  <si>
    <t>Acrylic  Clear 0.8 (Optix Brand)</t>
  </si>
  <si>
    <t>Acrylic  Clear Medium PG (small fine details)</t>
  </si>
  <si>
    <t>Acrylic  Fur</t>
  </si>
  <si>
    <t>Acrylic  Glitter</t>
  </si>
  <si>
    <t>Acrylic  MIFFLIN Cast Clear</t>
  </si>
  <si>
    <t>Acrylic  Red</t>
  </si>
  <si>
    <t>Acrylic  Red fluorescent</t>
  </si>
  <si>
    <t xml:space="preserve">Acrylic  Red fluorescent </t>
  </si>
  <si>
    <t>Acrylic  Red on Bright White Laserable Sheet</t>
  </si>
  <si>
    <t>Acrylic  Red on Clear Sheet</t>
  </si>
  <si>
    <t>Acrylic  Silver and Gold Glitter Sheet</t>
  </si>
  <si>
    <t>Acrylic  Silver on Black</t>
  </si>
  <si>
    <t>Acrylic  White</t>
  </si>
  <si>
    <t>Acrylic  Yellow on Black</t>
  </si>
  <si>
    <t>Acrylic  Yellow on Black Laserable Sheet</t>
  </si>
  <si>
    <t xml:space="preserve">Alumamark </t>
  </si>
  <si>
    <t>Aluminum Aluminum w/ Black Powder Coat</t>
  </si>
  <si>
    <t>Aluminum Aluminum w/Black Matte Paint</t>
  </si>
  <si>
    <t>Anodized Aluminium  Dog tags</t>
  </si>
  <si>
    <t>Board Hard Board</t>
  </si>
  <si>
    <t>Board Hard Board (1/8" Masonite)</t>
  </si>
  <si>
    <t>Board Illustration Board (No. 100 Cold Press)</t>
  </si>
  <si>
    <t xml:space="preserve">Board Illustration Board (No. 99 Cold Press) </t>
  </si>
  <si>
    <t>Cardboard Cardboard (.15")</t>
  </si>
  <si>
    <t>Cardboard Cardboard (.15") - First Surface</t>
  </si>
  <si>
    <t>Cardboard Cardboard (.15") - High Speed</t>
  </si>
  <si>
    <t>CARDBOARD Cardboard</t>
  </si>
  <si>
    <t>CARDBOARD Cardstock</t>
  </si>
  <si>
    <t>Cardboard corrugated</t>
  </si>
  <si>
    <t>Cardboard corrugated double layer</t>
  </si>
  <si>
    <t>Cardstock Artboard Canson</t>
  </si>
  <si>
    <t>Cardstock Cardstock</t>
  </si>
  <si>
    <t>Cardstock Cardstock (White)</t>
  </si>
  <si>
    <t>Cardstock Glitter</t>
  </si>
  <si>
    <t xml:space="preserve">Cardstock </t>
  </si>
  <si>
    <t xml:space="preserve">Corian </t>
  </si>
  <si>
    <t>Cork Cork</t>
  </si>
  <si>
    <t xml:space="preserve">Cork </t>
  </si>
  <si>
    <t>Delrin Black 3 x 1/4</t>
  </si>
  <si>
    <t>FABRIC Canvas</t>
  </si>
  <si>
    <t>FABRIC Canvas Bag</t>
  </si>
  <si>
    <t>FABRIC Cork Fabric</t>
  </si>
  <si>
    <t>FABRIC Cotton</t>
  </si>
  <si>
    <t>FABRIC Denim</t>
  </si>
  <si>
    <t>FABRIC Felt</t>
  </si>
  <si>
    <t xml:space="preserve">FABRIC Leather </t>
  </si>
  <si>
    <t>Fabric Purple Glitter</t>
  </si>
  <si>
    <t>FABRIC Ultrasuede</t>
  </si>
  <si>
    <t>FABRIC Velvet</t>
  </si>
  <si>
    <t>Faux Suede  Cricut unmasked</t>
  </si>
  <si>
    <t>Felt  35% Wool/65% Rayon</t>
  </si>
  <si>
    <t>Felt  soft 9”x12”</t>
  </si>
  <si>
    <t xml:space="preserve">Fleece </t>
  </si>
  <si>
    <t>Foam  Board 1/4 black</t>
  </si>
  <si>
    <t>Foam  Craft</t>
  </si>
  <si>
    <t>Foam  Craft Adhesive</t>
  </si>
  <si>
    <t>Foam  EVA</t>
  </si>
  <si>
    <t>Foam  Polyethylene</t>
  </si>
  <si>
    <t>Foam  Polystyrene</t>
  </si>
  <si>
    <t>foam board 1/4" black foam board</t>
  </si>
  <si>
    <t xml:space="preserve">Glass </t>
  </si>
  <si>
    <t>glass Mirror</t>
  </si>
  <si>
    <t xml:space="preserve">Latex </t>
  </si>
  <si>
    <t>Leather  Suede</t>
  </si>
  <si>
    <t>Leather  Vegan Saddle Collection</t>
  </si>
  <si>
    <t>METAL Anodized aluminyum</t>
  </si>
  <si>
    <t>METAL Anodized aluminyum watch band</t>
  </si>
  <si>
    <t>METAL Paint covered aluminum (business cards)</t>
  </si>
  <si>
    <t>METAL Powder coated stainless steel</t>
  </si>
  <si>
    <t>never ABS PLASTIC !DANGER!</t>
  </si>
  <si>
    <t>never Beryllium oxide</t>
  </si>
  <si>
    <t>never Carbon Fiber</t>
  </si>
  <si>
    <t>never Epoxy</t>
  </si>
  <si>
    <t>never Fiberglass</t>
  </si>
  <si>
    <t>never pleather</t>
  </si>
  <si>
    <t>never PolyPropylene Foam</t>
  </si>
  <si>
    <t>never PolyStyrene Foam</t>
  </si>
  <si>
    <t>never PTFE</t>
  </si>
  <si>
    <t>never vinyl</t>
  </si>
  <si>
    <t xml:space="preserve">NYLON </t>
  </si>
  <si>
    <t>OTHER Bone</t>
  </si>
  <si>
    <t>OTHER Evo foam</t>
  </si>
  <si>
    <t>OTHER Glass</t>
  </si>
  <si>
    <t>OTHER Mother of pearl</t>
  </si>
  <si>
    <t>OTHER Rubber</t>
  </si>
  <si>
    <t xml:space="preserve">OTHER Rubber </t>
  </si>
  <si>
    <t>PAPER Cardstock</t>
  </si>
  <si>
    <t>paper Cue card</t>
  </si>
  <si>
    <t xml:space="preserve">paper index paper </t>
  </si>
  <si>
    <t>Paper  28# heavy laser copier</t>
  </si>
  <si>
    <t>Paper  File Folder</t>
  </si>
  <si>
    <t>Paper  Heavy weight Pergamenata 230gsm (cut)</t>
  </si>
  <si>
    <t>Paper  photo</t>
  </si>
  <si>
    <t>Paper  Watercolor 140 lb.</t>
  </si>
  <si>
    <t xml:space="preserve">Pencils </t>
  </si>
  <si>
    <t xml:space="preserve">PETG </t>
  </si>
  <si>
    <t>PLASTIC Delrin</t>
  </si>
  <si>
    <t>PLASTIC Mylar</t>
  </si>
  <si>
    <t>PLASTIC PETG</t>
  </si>
  <si>
    <t>PLASTIC PLA</t>
  </si>
  <si>
    <t>PLASTIC Rowmark Flexicolor</t>
  </si>
  <si>
    <t xml:space="preserve">Plywood </t>
  </si>
  <si>
    <t>Plywood Baltic Birch</t>
  </si>
  <si>
    <t>Plywood Craft Nominal</t>
  </si>
  <si>
    <t>Plywood Lauan</t>
  </si>
  <si>
    <t xml:space="preserve">Polyester Film </t>
  </si>
  <si>
    <t xml:space="preserve">River Rock </t>
  </si>
  <si>
    <t>Rounds  Live edge seasoned 3 1/2 4 1/2</t>
  </si>
  <si>
    <t>Rubber  Orange stamp</t>
  </si>
  <si>
    <t>Stainless Steel  Brilliance Ink</t>
  </si>
  <si>
    <t>Stainless Steel  CRC Dry Moly Lube</t>
  </si>
  <si>
    <t>Stainless Steel  Straw</t>
  </si>
  <si>
    <t xml:space="preserve">Stencil 14 Mil  (mylar?) </t>
  </si>
  <si>
    <t xml:space="preserve">Stencil Film </t>
  </si>
  <si>
    <t>STONE / MASONARY Agate</t>
  </si>
  <si>
    <t>STONE / MASONARY Ceramic Tile</t>
  </si>
  <si>
    <t>STONE / MASONARY Ceramic Tile (white subway) with Cermark</t>
  </si>
  <si>
    <t>STONE / MASONARY Corian</t>
  </si>
  <si>
    <t>STONE / MASONARY Granite</t>
  </si>
  <si>
    <t>STONE / MASONARY Marble</t>
  </si>
  <si>
    <t>STONE / MASONARY Sandstone</t>
  </si>
  <si>
    <t>STONE / MASONARY Slate</t>
  </si>
  <si>
    <t xml:space="preserve">Tile </t>
  </si>
  <si>
    <t>Tile glazed ceramic</t>
  </si>
  <si>
    <t>Tile matte ceramic</t>
  </si>
  <si>
    <t xml:space="preserve">Underlayment </t>
  </si>
  <si>
    <t>Utility Hardwood  unmasked</t>
  </si>
  <si>
    <t xml:space="preserve">Vellum </t>
  </si>
  <si>
    <t xml:space="preserve">Vivak </t>
  </si>
  <si>
    <t>WOOD Baltic birch</t>
  </si>
  <si>
    <t>wood Baltic Birch - 22 count - 12x20x0.125</t>
  </si>
  <si>
    <t>wood Baltic Birch Plywood</t>
  </si>
  <si>
    <t>wood Baltic Birch Plywood 1/2</t>
  </si>
  <si>
    <t>wood Baltic Birch Plywood 1/4</t>
  </si>
  <si>
    <t>wood Baltic Birch Plywood 1/8</t>
  </si>
  <si>
    <t>WOOD Bamboo</t>
  </si>
  <si>
    <t>wood Basswood a</t>
  </si>
  <si>
    <t>wood Basswood Country Round</t>
  </si>
  <si>
    <t>Wood Cherry</t>
  </si>
  <si>
    <t>Wood Cherry Hardwood</t>
  </si>
  <si>
    <t>wood Chipboard (brown pressed paper)</t>
  </si>
  <si>
    <t>wood Cutting Board - Acacia</t>
  </si>
  <si>
    <t>wood Cutting Board - Bamboo</t>
  </si>
  <si>
    <t>wood Cutting Board - Mango wood (Fascinera)</t>
  </si>
  <si>
    <t>wood Frame - plywood?</t>
  </si>
  <si>
    <t>Wood Maple (hard)</t>
  </si>
  <si>
    <t xml:space="preserve">Wood Maple Teething Rings </t>
  </si>
  <si>
    <t>Wood Maple Wood</t>
  </si>
  <si>
    <t>wood MDF</t>
  </si>
  <si>
    <t>WOOD MDF</t>
  </si>
  <si>
    <t xml:space="preserve">wood MDF - 3MM (1/8") </t>
  </si>
  <si>
    <t>wood Oak, White</t>
  </si>
  <si>
    <t>wood Paduk</t>
  </si>
  <si>
    <t>wood Pine</t>
  </si>
  <si>
    <t>wood Pine with cherry inlay</t>
  </si>
  <si>
    <t>wood Plywood (masked)</t>
  </si>
  <si>
    <t>wood Plywood (Sanded)</t>
  </si>
  <si>
    <t xml:space="preserve">wood Plywood (unmasked) - Craft </t>
  </si>
  <si>
    <t>wood Poplar</t>
  </si>
  <si>
    <t>wood Red Oak</t>
  </si>
  <si>
    <t>WOOD Solid wood</t>
  </si>
  <si>
    <t>wood Spoon - Wooden</t>
  </si>
  <si>
    <t xml:space="preserve">WOOD </t>
  </si>
  <si>
    <t>Silicone Mug Tumbler</t>
  </si>
  <si>
    <t xml:space="preserve">Tried &amp; Tested </t>
  </si>
  <si>
    <t>Leatherette Pens   a color to black</t>
  </si>
  <si>
    <t>Leatherette Pens   a color to Silver/Gold</t>
  </si>
  <si>
    <t>Aluminum Pens with Stylus</t>
  </si>
  <si>
    <t>energy / in</t>
  </si>
  <si>
    <t>chalkboard </t>
  </si>
  <si>
    <t>0.19"</t>
  </si>
  <si>
    <t>chalkboard</t>
  </si>
  <si>
    <t>this is not verified</t>
  </si>
  <si>
    <t>Acrylic  Red Mirrored Sheet</t>
  </si>
  <si>
    <t>METAL Stainless steel, Brass, Copper, Titanium   Cermark</t>
  </si>
  <si>
    <t>Acrylic  Silver on black</t>
  </si>
  <si>
    <t>0.065 in</t>
  </si>
  <si>
    <t>Silver on black</t>
  </si>
  <si>
    <t>software</t>
  </si>
  <si>
    <t>Techniques</t>
  </si>
  <si>
    <t>0.39 in</t>
  </si>
  <si>
    <t>try 1000 80 next time</t>
  </si>
  <si>
    <t>Bible or Book Cover with Snap</t>
  </si>
  <si>
    <t>Bible or Book Cover with Handle and Pockets Colors/Black</t>
  </si>
  <si>
    <t>Bible Cover w/Handle Black, Blue, Rustic to Silver/Gold</t>
  </si>
  <si>
    <t>10.25" x 10.15" Standing Chef's Easel</t>
  </si>
  <si>
    <t>13 1/2" x 11 1/2" Bamboo 2-Tone Cutting Board</t>
  </si>
  <si>
    <t>.0625" (1/16)"</t>
  </si>
  <si>
    <t>.0625" (1/16)" (1.5875mm)</t>
  </si>
  <si>
    <t>.0625" (1/16)" claimed,  0.05 measured</t>
  </si>
  <si>
    <t>.0625" (1/16)" claimed, 0.05 measured</t>
  </si>
  <si>
    <t>.0625" (1/16)" claimed,
.069 measured</t>
  </si>
  <si>
    <t>.0625" (1/16)" claimed,
0.07 measured</t>
  </si>
  <si>
    <t>picture frame</t>
  </si>
  <si>
    <t>magnetic  Brushed Aluminum on Black</t>
  </si>
  <si>
    <t xml:space="preserve">magnetic </t>
  </si>
  <si>
    <t>??</t>
  </si>
  <si>
    <t xml:space="preserve">Black on silver </t>
  </si>
  <si>
    <t>Aluminum Aluminum w/ white Powder Coat</t>
  </si>
  <si>
    <t>Aluminum w/ white Powder Coat</t>
  </si>
  <si>
    <t xml:space="preserve">altoid tin blanks </t>
  </si>
  <si>
    <t>metal</t>
  </si>
  <si>
    <t>Tin</t>
  </si>
  <si>
    <t>amazon</t>
  </si>
  <si>
    <t>altoid tin blanks  from user)</t>
  </si>
  <si>
    <t>Bamboo Spoon - Wooden</t>
  </si>
  <si>
    <t>Rowmark</t>
  </si>
  <si>
    <t>manual focus .16 in on .07 sheet</t>
  </si>
  <si>
    <t xml:space="preserve">Acrylic  White on Red on Black </t>
  </si>
  <si>
    <t>Acrylic  White on Red on Black  first layer</t>
  </si>
  <si>
    <t>Acrylic  White on Red on Black  second  layer</t>
  </si>
  <si>
    <t xml:space="preserve">White on Red on Black </t>
  </si>
  <si>
    <t>.065 in</t>
  </si>
  <si>
    <t>PVC (Poly VinylChloride) /vinyl/pleather/artificial leather</t>
  </si>
  <si>
    <t>Thick ( &gt;1mm ) Polycarbonate/Lexan</t>
  </si>
  <si>
    <t>Coated Carbon Fiber</t>
  </si>
  <si>
    <t>Emits pure chlorine gas when cut!  Don’t ever cut this material as it will ruin the optics, cause the metal of the machine to corrode, and ruin the motion control system.</t>
  </si>
  <si>
    <t>Emits cyanide gas and tends to melt  ABS does not cut well in a laser cutter. It tends to melt rather than vaporize, and has a higher chance of catching on fire and leaving behind melted gooey deposits on the vector cutting grid. It also does not engrave well (again, tends to melt).</t>
  </si>
  <si>
    <t>Cut very poorly, discolor,catch fire  Polycarbonate is often found as flat, sheet material. The window of the laser cutter is made of Polycarbonate because polycarbonate strongly absorbs infrared radiation! This is the frequency of light the laser cutter uses to cut materials, so it is very ineffective at cutting polycarbonate. Polycarbonate is a poor choice for laser cutting.</t>
  </si>
  <si>
    <t>Catches fire and melts  It melts. It gets gooey. Don’t use it.</t>
  </si>
  <si>
    <t>Catches fire  It catches fire, it melts, and only thin pieces cut. This is the #1 material that causes laser fires!!!</t>
  </si>
  <si>
    <t>Catches fire  Like PolyStyrene, it melts, catches fire, and the melted drops continue to burn and turn into rock-hard drips and pebbles.</t>
  </si>
  <si>
    <t>Emits fumes  It’s a mix of two materials that cant’ be cut. Glass (etch, no cut) and epoxy resin (fumes)</t>
  </si>
  <si>
    <t xml:space="preserve">Emits noxious fumes  </t>
  </si>
  <si>
    <t>never HDPE/milk bottle plastic</t>
  </si>
  <si>
    <t>Steel</t>
  </si>
  <si>
    <t>Leatherette</t>
  </si>
  <si>
    <t>Red Mirrored Sheet</t>
  </si>
  <si>
    <t>Pens with Stylus</t>
  </si>
  <si>
    <t>Iron Cove Customs</t>
  </si>
  <si>
    <t>Hardwood</t>
  </si>
  <si>
    <t>Fire</t>
  </si>
  <si>
    <t>0.129 (1/8)</t>
  </si>
  <si>
    <t>0.23  (1/4)</t>
  </si>
  <si>
    <t>0.2395  (1/4)</t>
  </si>
  <si>
    <t>0.258  (1/4)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</si>
</sst>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
    <numFmt numFmtId="165" formatCode="m/d/yyyy\ h:mm:ss"/>
  </numFmts>
  <fonts count="49" x14ac:knownFonts="1">
    <font>
      <sz val="10"/>
      <color rgb="FF000000"/>
      <name val="Arial"/>
    </font>
    <font>
      <b/>
      <u/>
      <sz val="18"/>
      <color rgb="FF000000"/>
      <name val="Arial"/>
    </font>
    <font>
      <sz val="10"/>
      <name val="Arial"/>
    </font>
    <font>
      <b/>
      <u/>
      <sz val="18"/>
      <name val="Arial"/>
    </font>
    <font>
      <b/>
      <sz val="10"/>
      <color rgb="FFFFFFFF"/>
      <name val="Arial"/>
    </font>
    <font>
      <b/>
      <u/>
      <sz val="18"/>
      <name val="Arial"/>
    </font>
    <font>
      <sz val="10"/>
      <name val="Arial"/>
    </font>
    <font>
      <b/>
      <sz val="10"/>
      <color rgb="FFFF0000"/>
      <name val="Arial"/>
    </font>
    <font>
      <u/>
      <sz val="10"/>
      <color rgb="FF0000FF"/>
      <name val="Arial"/>
    </font>
    <font>
      <sz val="10"/>
      <color rgb="FF000000"/>
      <name val="Arial"/>
    </font>
    <font>
      <u/>
      <sz val="10"/>
      <color rgb="FF000000"/>
      <name val="Arial"/>
    </font>
    <font>
      <u/>
      <sz val="10"/>
      <color rgb="FF0000FF"/>
      <name val="Arial"/>
    </font>
    <font>
      <sz val="10"/>
      <color rgb="FF333333"/>
      <name val="Arial"/>
    </font>
    <font>
      <u/>
      <sz val="10"/>
      <color rgb="FF000000"/>
      <name val="Arial"/>
    </font>
    <font>
      <b/>
      <u/>
      <sz val="18"/>
      <name val="Arial"/>
    </font>
    <font>
      <b/>
      <u/>
      <sz val="18"/>
      <color rgb="FF000000"/>
      <name val="Arial"/>
    </font>
    <font>
      <b/>
      <u/>
      <sz val="18"/>
      <name val="Arial"/>
    </font>
    <font>
      <u/>
      <sz val="10"/>
      <color rgb="FF0000FF"/>
      <name val="Arial"/>
    </font>
    <font>
      <b/>
      <u/>
      <sz val="10"/>
      <color rgb="FF0000FF"/>
      <name val="Arial"/>
    </font>
    <font>
      <i/>
      <sz val="10"/>
      <color rgb="FF000000"/>
      <name val="Arial"/>
    </font>
    <font>
      <u/>
      <sz val="10"/>
      <color rgb="FF0000FF"/>
      <name val="Arial"/>
    </font>
    <font>
      <u/>
      <sz val="10"/>
      <color rgb="FF0000FF"/>
      <name val="Arial"/>
    </font>
    <font>
      <u/>
      <sz val="10"/>
      <color rgb="FF0000FF"/>
      <name val="Arial"/>
    </font>
    <font>
      <u/>
      <sz val="10"/>
      <color rgb="FF0000FF"/>
      <name val="Arial"/>
    </font>
    <font>
      <b/>
      <sz val="10"/>
      <color rgb="FFFFFFFF"/>
      <name val="Arial"/>
    </font>
    <font>
      <u/>
      <sz val="10"/>
      <color rgb="FF000000"/>
      <name val="Arial"/>
    </font>
    <font>
      <u/>
      <sz val="10"/>
      <color rgb="FF000000"/>
      <name val="Arial"/>
    </font>
    <font>
      <u/>
      <sz val="10"/>
      <color rgb="FF000000"/>
      <name val="Arial"/>
    </font>
    <font>
      <u/>
      <sz val="10"/>
      <color rgb="FF000000"/>
      <name val="Arial"/>
    </font>
    <font>
      <u/>
      <sz val="10"/>
      <color rgb="FF000000"/>
      <name val="Arial"/>
    </font>
    <font>
      <b/>
      <sz val="10"/>
      <color rgb="FFFFFFFF"/>
      <name val="Arial"/>
    </font>
    <font>
      <u/>
      <sz val="10"/>
      <color rgb="FF000000"/>
      <name val="Arial"/>
    </font>
    <font>
      <b/>
      <sz val="10"/>
      <color rgb="FF111111"/>
      <name val="Arial"/>
    </font>
    <font>
      <b/>
      <sz val="10"/>
      <name val="Arial"/>
    </font>
    <font>
      <sz val="12"/>
      <color rgb="FF303030"/>
      <name val="Lato"/>
    </font>
    <font>
      <b/>
      <sz val="10"/>
      <name val="Arial"/>
    </font>
    <font>
      <sz val="10"/>
      <name val="Arial"/>
    </font>
    <font>
      <sz val="12"/>
      <name val="Arial"/>
    </font>
    <font>
      <u/>
      <sz val="12"/>
      <color rgb="FF0000FF"/>
      <name val="Arial"/>
    </font>
    <font>
      <u/>
      <sz val="12"/>
      <color rgb="FF0000FF"/>
      <name val="Arial"/>
    </font>
    <font>
      <u/>
      <sz val="11"/>
      <color rgb="FF67BFEF"/>
      <name val="Arial"/>
    </font>
    <font>
      <u/>
      <sz val="10"/>
      <color rgb="FF333333"/>
      <name val="Roboto"/>
    </font>
    <font>
      <u/>
      <sz val="11"/>
      <color rgb="FF67BFEF"/>
      <name val="Helvetica"/>
    </font>
    <font>
      <u/>
      <sz val="10"/>
      <color rgb="FF1155CC"/>
      <name val="Arial"/>
    </font>
    <font>
      <u/>
      <sz val="10"/>
      <color theme="10"/>
      <name val="Arial"/>
    </font>
    <font>
      <sz val="10"/>
      <color rgb="FF000000"/>
      <name val="Arial"/>
      <family val="2"/>
    </font>
    <font>
      <sz val="8"/>
      <color rgb="FF000000"/>
      <name val="Arial"/>
      <family val="2"/>
    </font>
    <font>
      <sz val="11"/>
      <color rgb="FF000000"/>
      <name val="Calibri"/>
      <family val="2"/>
    </font>
    <font>
      <sz val="10"/>
      <color theme="0"/>
      <name val="Arial"/>
      <family val="2"/>
    </font>
  </fonts>
  <fills count="17">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FFFF00"/>
        <bgColor rgb="FFFFFF00"/>
      </patternFill>
    </fill>
    <fill>
      <patternFill patternType="solid">
        <fgColor rgb="FF62673F"/>
        <bgColor rgb="FF62673F"/>
      </patternFill>
    </fill>
    <fill>
      <patternFill patternType="solid">
        <fgColor rgb="FFF2F1DC"/>
        <bgColor rgb="FFF2F1DC"/>
      </patternFill>
    </fill>
    <fill>
      <patternFill patternType="solid">
        <fgColor rgb="FF00FF00"/>
        <bgColor rgb="FF00FF00"/>
      </patternFill>
    </fill>
    <fill>
      <patternFill patternType="solid">
        <fgColor rgb="FF6AA84F"/>
        <bgColor rgb="FF6AA84F"/>
      </patternFill>
    </fill>
    <fill>
      <patternFill patternType="solid">
        <fgColor rgb="FFFF0000"/>
        <bgColor rgb="FFFF0000"/>
      </patternFill>
    </fill>
    <fill>
      <patternFill patternType="solid">
        <fgColor rgb="FFE5EBEF"/>
        <bgColor rgb="FFE5EBEF"/>
      </patternFill>
    </fill>
    <fill>
      <patternFill patternType="solid">
        <fgColor rgb="FFFFFF00"/>
        <bgColor indexed="64"/>
      </patternFill>
    </fill>
    <fill>
      <patternFill patternType="solid">
        <fgColor rgb="FFFF0000"/>
        <bgColor indexed="64"/>
      </patternFill>
    </fill>
    <fill>
      <patternFill patternType="solid">
        <fgColor theme="7" tint="0.59999389629810485"/>
        <bgColor indexed="64"/>
      </patternFill>
    </fill>
    <fill>
      <patternFill patternType="solid">
        <fgColor theme="8"/>
        <bgColor indexed="64"/>
      </patternFill>
    </fill>
    <fill>
      <patternFill patternType="solid">
        <fgColor rgb="FF0070C0"/>
        <bgColor indexed="64"/>
      </patternFill>
    </fill>
    <fill>
      <patternFill patternType="solid">
        <fgColor theme="8" tint="0.79998168889431442"/>
        <bgColor indexed="64"/>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top/>
      <bottom/>
      <diagonal/>
    </border>
  </borders>
  <cellStyleXfs count="3">
    <xf numFmtId="0" fontId="0" fillId="0" borderId="0"/>
    <xf numFmtId="0" fontId="44" fillId="0" borderId="0" applyNumberFormat="0" applyFill="0" applyBorder="0" applyAlignment="0" applyProtection="0"/>
    <xf numFmtId="0" fontId="9" fillId="0" borderId="2"/>
  </cellStyleXfs>
  <cellXfs count="128">
    <xf numFmtId="0" fontId="0" fillId="0" borderId="0" xfId="0" applyFont="1" applyAlignment="1"/>
    <xf numFmtId="0" fontId="1" fillId="2" borderId="0" xfId="0" applyFont="1" applyFill="1" applyAlignment="1"/>
    <xf numFmtId="0" fontId="2" fillId="0" borderId="0" xfId="0" applyFont="1" applyAlignment="1">
      <alignment horizontal="center"/>
    </xf>
    <xf numFmtId="0" fontId="3" fillId="0" borderId="0" xfId="0" applyFont="1" applyAlignment="1"/>
    <xf numFmtId="0" fontId="4" fillId="3" borderId="1" xfId="0" applyFont="1" applyFill="1" applyBorder="1" applyAlignment="1">
      <alignment vertical="center"/>
    </xf>
    <xf numFmtId="0" fontId="5" fillId="0" borderId="0" xfId="0" applyFont="1" applyAlignment="1"/>
    <xf numFmtId="0" fontId="6" fillId="0" borderId="0" xfId="0" applyFont="1" applyAlignment="1"/>
    <xf numFmtId="0" fontId="6" fillId="0" borderId="0" xfId="0" applyFont="1" applyAlignment="1"/>
    <xf numFmtId="0" fontId="8" fillId="0" borderId="0" xfId="0" applyFont="1" applyAlignment="1"/>
    <xf numFmtId="0" fontId="9" fillId="2" borderId="0" xfId="0" applyFont="1" applyFill="1" applyAlignment="1"/>
    <xf numFmtId="0" fontId="0" fillId="2" borderId="1" xfId="0" applyFont="1" applyFill="1" applyBorder="1" applyAlignment="1"/>
    <xf numFmtId="0" fontId="0" fillId="2" borderId="1" xfId="0" applyFont="1" applyFill="1" applyBorder="1" applyAlignment="1">
      <alignment vertical="center"/>
    </xf>
    <xf numFmtId="0" fontId="0" fillId="4" borderId="1" xfId="0" applyFont="1" applyFill="1" applyBorder="1" applyAlignment="1">
      <alignment horizontal="center" vertical="center"/>
    </xf>
    <xf numFmtId="0" fontId="6" fillId="0" borderId="0" xfId="0" applyFont="1" applyAlignment="1"/>
    <xf numFmtId="0" fontId="0" fillId="2" borderId="1" xfId="0" applyFont="1" applyFill="1" applyBorder="1" applyAlignment="1">
      <alignment horizontal="left" vertical="center"/>
    </xf>
    <xf numFmtId="0" fontId="11" fillId="2" borderId="0" xfId="0" applyFont="1" applyFill="1" applyAlignment="1"/>
    <xf numFmtId="0" fontId="0" fillId="2" borderId="1" xfId="0" applyFont="1" applyFill="1" applyBorder="1" applyAlignment="1">
      <alignment horizontal="center" vertical="center"/>
    </xf>
    <xf numFmtId="0" fontId="12" fillId="2" borderId="1" xfId="0" applyFont="1" applyFill="1" applyBorder="1" applyAlignment="1"/>
    <xf numFmtId="0" fontId="14" fillId="0" borderId="0" xfId="0" applyFont="1" applyAlignment="1">
      <alignment wrapText="1"/>
    </xf>
    <xf numFmtId="0" fontId="15" fillId="2" borderId="0" xfId="0" applyFont="1" applyFill="1" applyAlignment="1">
      <alignment wrapText="1"/>
    </xf>
    <xf numFmtId="0" fontId="16" fillId="0" borderId="0" xfId="0" applyFont="1" applyAlignment="1">
      <alignment wrapText="1"/>
    </xf>
    <xf numFmtId="0" fontId="6" fillId="0" borderId="0" xfId="0" applyFont="1" applyAlignment="1">
      <alignment wrapText="1"/>
    </xf>
    <xf numFmtId="0" fontId="17" fillId="0" borderId="0" xfId="0" applyFont="1" applyAlignment="1">
      <alignment wrapText="1"/>
    </xf>
    <xf numFmtId="0" fontId="6" fillId="0" borderId="0" xfId="0" applyFont="1" applyAlignment="1">
      <alignment wrapText="1"/>
    </xf>
    <xf numFmtId="0" fontId="18" fillId="0" borderId="0" xfId="0" applyFont="1" applyAlignment="1">
      <alignment wrapText="1"/>
    </xf>
    <xf numFmtId="0" fontId="9" fillId="2" borderId="0" xfId="0" applyFont="1" applyFill="1" applyAlignment="1">
      <alignment wrapText="1"/>
    </xf>
    <xf numFmtId="0" fontId="0" fillId="2" borderId="1" xfId="0" applyFont="1" applyFill="1" applyBorder="1" applyAlignment="1">
      <alignment horizontal="center"/>
    </xf>
    <xf numFmtId="0" fontId="0" fillId="2" borderId="1" xfId="0" applyFont="1" applyFill="1" applyBorder="1" applyAlignment="1">
      <alignment horizontal="left"/>
    </xf>
    <xf numFmtId="0" fontId="20" fillId="0" borderId="0" xfId="0" applyFont="1" applyAlignment="1">
      <alignment wrapText="1"/>
    </xf>
    <xf numFmtId="0" fontId="6" fillId="0" borderId="0" xfId="0" applyFont="1" applyAlignment="1"/>
    <xf numFmtId="0" fontId="21" fillId="0" borderId="0" xfId="0" applyFont="1"/>
    <xf numFmtId="0" fontId="22" fillId="0" borderId="0" xfId="0" applyFont="1" applyAlignment="1"/>
    <xf numFmtId="0" fontId="23" fillId="0" borderId="0" xfId="0" applyFont="1" applyAlignment="1"/>
    <xf numFmtId="0" fontId="24" fillId="5" borderId="1" xfId="0" applyFont="1" applyFill="1" applyBorder="1" applyAlignment="1">
      <alignment horizontal="left"/>
    </xf>
    <xf numFmtId="0" fontId="0" fillId="2" borderId="0" xfId="0" applyFont="1" applyFill="1" applyAlignment="1">
      <alignment horizontal="center" vertical="center"/>
    </xf>
    <xf numFmtId="0" fontId="9" fillId="6" borderId="0" xfId="0" applyFont="1" applyFill="1" applyAlignment="1">
      <alignment horizontal="left" vertical="top"/>
    </xf>
    <xf numFmtId="0" fontId="9" fillId="6" borderId="0" xfId="0" applyFont="1" applyFill="1" applyAlignment="1">
      <alignment vertical="top"/>
    </xf>
    <xf numFmtId="0" fontId="0" fillId="2" borderId="0" xfId="0" applyFont="1" applyFill="1" applyAlignment="1">
      <alignment horizontal="left" vertical="center"/>
    </xf>
    <xf numFmtId="0" fontId="0" fillId="2" borderId="0" xfId="0" applyFont="1" applyFill="1" applyAlignment="1">
      <alignment vertical="center"/>
    </xf>
    <xf numFmtId="0" fontId="0" fillId="2" borderId="0" xfId="0" applyFont="1" applyFill="1" applyAlignment="1">
      <alignment horizontal="left"/>
    </xf>
    <xf numFmtId="0" fontId="0" fillId="0" borderId="1" xfId="0" applyFont="1" applyBorder="1" applyAlignment="1">
      <alignment horizontal="center"/>
    </xf>
    <xf numFmtId="0" fontId="0" fillId="0" borderId="1" xfId="0" applyFont="1" applyBorder="1" applyAlignment="1">
      <alignment horizontal="center" vertical="center"/>
    </xf>
    <xf numFmtId="0" fontId="9" fillId="6" borderId="1" xfId="0" applyFont="1" applyFill="1" applyBorder="1" applyAlignment="1">
      <alignment horizontal="left" vertical="top"/>
    </xf>
    <xf numFmtId="0" fontId="9" fillId="6" borderId="1" xfId="0" applyFont="1" applyFill="1" applyBorder="1" applyAlignment="1">
      <alignment vertical="top"/>
    </xf>
    <xf numFmtId="0" fontId="0" fillId="2" borderId="0" xfId="0" applyFont="1" applyFill="1" applyAlignment="1"/>
    <xf numFmtId="0" fontId="30" fillId="3" borderId="0" xfId="0" applyFont="1" applyFill="1" applyAlignment="1"/>
    <xf numFmtId="0" fontId="30" fillId="3" borderId="0" xfId="0" applyFont="1" applyFill="1"/>
    <xf numFmtId="0" fontId="31" fillId="2" borderId="1" xfId="0" applyFont="1" applyFill="1" applyBorder="1" applyAlignment="1">
      <alignment horizontal="left" vertical="center"/>
    </xf>
    <xf numFmtId="0" fontId="32" fillId="2" borderId="0" xfId="0" applyFont="1" applyFill="1" applyAlignment="1"/>
    <xf numFmtId="0" fontId="2" fillId="0" borderId="1" xfId="0" applyFont="1" applyBorder="1" applyAlignment="1">
      <alignment horizontal="center"/>
    </xf>
    <xf numFmtId="0" fontId="6" fillId="0" borderId="0" xfId="0" applyFont="1" applyAlignment="1">
      <alignment horizontal="left"/>
    </xf>
    <xf numFmtId="0" fontId="33" fillId="0" borderId="0" xfId="0" applyFont="1" applyAlignment="1"/>
    <xf numFmtId="0" fontId="34" fillId="6" borderId="1" xfId="0" applyFont="1" applyFill="1" applyBorder="1" applyAlignment="1">
      <alignment vertical="top"/>
    </xf>
    <xf numFmtId="0" fontId="35" fillId="0" borderId="2" xfId="0" applyFont="1" applyBorder="1" applyAlignment="1"/>
    <xf numFmtId="0" fontId="36" fillId="0" borderId="0" xfId="0" applyFont="1" applyAlignment="1"/>
    <xf numFmtId="0" fontId="35" fillId="0" borderId="0" xfId="0" applyFont="1" applyAlignment="1">
      <alignment horizontal="right"/>
    </xf>
    <xf numFmtId="0" fontId="35" fillId="8" borderId="0" xfId="0" applyFont="1" applyFill="1" applyAlignment="1">
      <alignment horizontal="center"/>
    </xf>
    <xf numFmtId="0" fontId="35" fillId="9" borderId="0" xfId="0" applyFont="1" applyFill="1" applyAlignment="1">
      <alignment horizontal="center"/>
    </xf>
    <xf numFmtId="0" fontId="36" fillId="0" borderId="0" xfId="0" applyFont="1" applyAlignment="1"/>
    <xf numFmtId="0" fontId="36" fillId="0" borderId="2" xfId="0" applyFont="1" applyBorder="1" applyAlignment="1"/>
    <xf numFmtId="0" fontId="36" fillId="0" borderId="2" xfId="0" applyFont="1" applyBorder="1" applyAlignment="1"/>
    <xf numFmtId="0" fontId="35" fillId="0" borderId="0" xfId="0" applyFont="1" applyAlignment="1"/>
    <xf numFmtId="0" fontId="35" fillId="8" borderId="0" xfId="0" applyFont="1" applyFill="1" applyAlignment="1">
      <alignment horizontal="right"/>
    </xf>
    <xf numFmtId="0" fontId="35" fillId="9" borderId="0" xfId="0" applyFont="1" applyFill="1" applyAlignment="1">
      <alignment horizontal="right"/>
    </xf>
    <xf numFmtId="0" fontId="6" fillId="0" borderId="0" xfId="0" applyFont="1"/>
    <xf numFmtId="0" fontId="37" fillId="0" borderId="0" xfId="0" applyFont="1" applyAlignment="1"/>
    <xf numFmtId="0" fontId="37" fillId="0" borderId="0" xfId="0" applyFont="1"/>
    <xf numFmtId="0" fontId="37" fillId="0" borderId="0" xfId="0" applyFont="1"/>
    <xf numFmtId="0" fontId="38" fillId="0" borderId="0" xfId="0" applyFont="1" applyAlignment="1"/>
    <xf numFmtId="0" fontId="39" fillId="0" borderId="0" xfId="0" applyFont="1"/>
    <xf numFmtId="0" fontId="33" fillId="0" borderId="0" xfId="0" applyFont="1"/>
    <xf numFmtId="165" fontId="6" fillId="0" borderId="0" xfId="0" applyNumberFormat="1" applyFont="1" applyAlignment="1">
      <alignment wrapText="1"/>
    </xf>
    <xf numFmtId="0" fontId="6" fillId="0" borderId="0" xfId="0" applyFont="1" applyAlignment="1">
      <alignment wrapText="1"/>
    </xf>
    <xf numFmtId="165" fontId="6" fillId="0" borderId="0" xfId="0" applyNumberFormat="1" applyFont="1" applyAlignment="1"/>
    <xf numFmtId="0" fontId="40" fillId="10" borderId="0" xfId="0" applyFont="1" applyFill="1" applyAlignment="1"/>
    <xf numFmtId="0" fontId="33" fillId="0" borderId="0" xfId="0" applyFont="1"/>
    <xf numFmtId="0" fontId="41" fillId="2" borderId="0" xfId="0" applyFont="1" applyFill="1" applyAlignment="1"/>
    <xf numFmtId="0" fontId="42" fillId="10" borderId="0" xfId="0" applyFont="1" applyFill="1" applyAlignment="1"/>
    <xf numFmtId="0" fontId="44" fillId="0" borderId="0" xfId="1"/>
    <xf numFmtId="0" fontId="2" fillId="0" borderId="0" xfId="0" applyFont="1" applyAlignment="1"/>
    <xf numFmtId="0" fontId="4" fillId="3" borderId="1" xfId="0" applyFont="1" applyFill="1" applyBorder="1" applyAlignment="1">
      <alignment horizontal="center" vertical="center"/>
    </xf>
    <xf numFmtId="0" fontId="7" fillId="2" borderId="1" xfId="0" applyFont="1" applyFill="1" applyBorder="1" applyAlignment="1">
      <alignment vertical="center"/>
    </xf>
    <xf numFmtId="0" fontId="7" fillId="2" borderId="0" xfId="0" applyFont="1" applyFill="1" applyAlignment="1">
      <alignment horizontal="left" vertical="center"/>
    </xf>
    <xf numFmtId="0" fontId="7" fillId="2" borderId="1" xfId="0" applyFont="1" applyFill="1" applyBorder="1" applyAlignment="1">
      <alignment horizontal="left" vertical="center"/>
    </xf>
    <xf numFmtId="0" fontId="7" fillId="2" borderId="0" xfId="0" applyFont="1" applyFill="1" applyAlignment="1">
      <alignment horizontal="center" vertical="center"/>
    </xf>
    <xf numFmtId="0" fontId="7" fillId="2" borderId="1" xfId="0" applyFont="1" applyFill="1" applyBorder="1" applyAlignment="1">
      <alignment horizontal="center" vertical="center"/>
    </xf>
    <xf numFmtId="10" fontId="0" fillId="2" borderId="0" xfId="0" applyNumberFormat="1" applyFont="1" applyFill="1" applyAlignment="1">
      <alignment horizontal="left" vertical="center"/>
    </xf>
    <xf numFmtId="0" fontId="0" fillId="2" borderId="0" xfId="0" applyFont="1" applyFill="1" applyAlignment="1">
      <alignment horizontal="center"/>
    </xf>
    <xf numFmtId="0" fontId="13" fillId="2" borderId="1" xfId="0" applyFont="1" applyFill="1" applyBorder="1" applyAlignment="1">
      <alignment vertical="center"/>
    </xf>
    <xf numFmtId="0" fontId="0" fillId="7" borderId="0" xfId="0" applyFont="1" applyFill="1" applyAlignment="1">
      <alignment vertical="center"/>
    </xf>
    <xf numFmtId="0" fontId="25"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Alignment="1">
      <alignment horizontal="center" vertical="center"/>
    </xf>
    <xf numFmtId="0" fontId="0" fillId="0" borderId="1" xfId="0" applyFont="1" applyBorder="1" applyAlignment="1">
      <alignment horizontal="left" vertical="center"/>
    </xf>
    <xf numFmtId="0" fontId="0" fillId="7" borderId="1" xfId="0" applyFont="1" applyFill="1" applyBorder="1" applyAlignment="1">
      <alignment horizontal="left" vertical="center"/>
    </xf>
    <xf numFmtId="0" fontId="26" fillId="2" borderId="0" xfId="0" applyFont="1" applyFill="1" applyAlignment="1">
      <alignment horizontal="left" vertical="center"/>
    </xf>
    <xf numFmtId="0" fontId="19" fillId="2" borderId="1" xfId="0" applyFont="1" applyFill="1" applyBorder="1" applyAlignment="1">
      <alignment horizontal="left" vertical="center"/>
    </xf>
    <xf numFmtId="0" fontId="10" fillId="2" borderId="1" xfId="0" applyFont="1" applyFill="1" applyBorder="1" applyAlignment="1">
      <alignment vertical="center"/>
    </xf>
    <xf numFmtId="0" fontId="2" fillId="0" borderId="0" xfId="0" applyFont="1" applyAlignment="1">
      <alignment vertical="center"/>
    </xf>
    <xf numFmtId="0" fontId="2" fillId="0" borderId="1" xfId="0" applyFont="1" applyBorder="1" applyAlignment="1">
      <alignment horizontal="left" vertical="center"/>
    </xf>
    <xf numFmtId="0" fontId="2" fillId="0" borderId="1" xfId="0" applyFont="1" applyBorder="1" applyAlignment="1">
      <alignment vertical="center"/>
    </xf>
    <xf numFmtId="0" fontId="2" fillId="0" borderId="1" xfId="0" applyFont="1" applyBorder="1" applyAlignment="1">
      <alignment horizontal="center" vertical="center"/>
    </xf>
    <xf numFmtId="0" fontId="27" fillId="2" borderId="1" xfId="0" applyFont="1" applyFill="1" applyBorder="1" applyAlignment="1">
      <alignment horizontal="left" vertical="center"/>
    </xf>
    <xf numFmtId="0" fontId="28" fillId="2" borderId="1" xfId="0" applyFont="1" applyFill="1" applyBorder="1" applyAlignment="1">
      <alignment horizontal="left" vertical="center"/>
    </xf>
    <xf numFmtId="0" fontId="29" fillId="2" borderId="1" xfId="0" applyFont="1" applyFill="1" applyBorder="1" applyAlignment="1">
      <alignment horizontal="left" vertical="center"/>
    </xf>
    <xf numFmtId="0" fontId="0" fillId="4" borderId="1" xfId="0" applyFont="1" applyFill="1" applyBorder="1" applyAlignment="1">
      <alignment horizontal="left" vertical="center"/>
    </xf>
    <xf numFmtId="0" fontId="0" fillId="4" borderId="1" xfId="0" applyFont="1" applyFill="1" applyBorder="1" applyAlignment="1">
      <alignment vertical="center"/>
    </xf>
    <xf numFmtId="0" fontId="0" fillId="4" borderId="1" xfId="0" applyFont="1" applyFill="1" applyBorder="1" applyAlignment="1">
      <alignment horizontal="left"/>
    </xf>
    <xf numFmtId="0" fontId="2" fillId="0" borderId="1" xfId="0" applyFont="1" applyBorder="1" applyAlignment="1"/>
    <xf numFmtId="164" fontId="0" fillId="2" borderId="1" xfId="0" applyNumberFormat="1" applyFont="1" applyFill="1" applyBorder="1" applyAlignment="1">
      <alignment horizontal="center" vertical="center"/>
    </xf>
    <xf numFmtId="0" fontId="44" fillId="0" borderId="0" xfId="1" applyAlignment="1">
      <alignment wrapText="1"/>
    </xf>
    <xf numFmtId="0" fontId="6" fillId="12" borderId="0" xfId="0" applyFont="1" applyFill="1" applyAlignment="1">
      <alignment wrapText="1"/>
    </xf>
    <xf numFmtId="0" fontId="44" fillId="0" borderId="0" xfId="1" applyAlignment="1"/>
    <xf numFmtId="0" fontId="6" fillId="12" borderId="0" xfId="0" applyFont="1" applyFill="1" applyAlignment="1"/>
    <xf numFmtId="0" fontId="0" fillId="12" borderId="0" xfId="0" applyFont="1" applyFill="1" applyAlignment="1"/>
    <xf numFmtId="0" fontId="0" fillId="13" borderId="0" xfId="0" applyFont="1" applyFill="1" applyAlignment="1"/>
    <xf numFmtId="0" fontId="45" fillId="0" borderId="0" xfId="0" applyFont="1" applyAlignment="1"/>
    <xf numFmtId="2" fontId="0" fillId="0" borderId="0" xfId="0" applyNumberFormat="1"/>
    <xf numFmtId="0" fontId="0" fillId="14" borderId="0" xfId="0" applyFont="1" applyFill="1" applyAlignment="1"/>
    <xf numFmtId="0" fontId="45" fillId="15" borderId="0" xfId="0" applyFont="1" applyFill="1" applyAlignment="1"/>
    <xf numFmtId="0" fontId="0" fillId="16" borderId="0" xfId="0" applyFont="1" applyFill="1" applyAlignment="1"/>
    <xf numFmtId="0" fontId="45" fillId="16" borderId="0" xfId="0" applyFont="1" applyFill="1" applyAlignment="1"/>
    <xf numFmtId="0" fontId="0" fillId="0" borderId="0" xfId="0" applyFont="1" applyAlignment="1">
      <alignment wrapText="1"/>
    </xf>
    <xf numFmtId="0" fontId="0" fillId="11" borderId="0" xfId="0" applyFont="1" applyFill="1" applyAlignment="1">
      <alignment wrapText="1"/>
    </xf>
    <xf numFmtId="0" fontId="46" fillId="11" borderId="0" xfId="0" applyFont="1" applyFill="1" applyAlignment="1">
      <alignment wrapText="1"/>
    </xf>
    <xf numFmtId="0" fontId="47" fillId="0" borderId="0" xfId="0" applyFont="1" applyAlignment="1"/>
    <xf numFmtId="0" fontId="48" fillId="12" borderId="0" xfId="0" applyFont="1" applyFill="1" applyAlignment="1"/>
  </cellXfs>
  <cellStyles count="3">
    <cellStyle name="Hyperlink" xfId="1" builtinId="8"/>
    <cellStyle name="Normal" xfId="0" builtinId="0"/>
    <cellStyle name="Normal 2" xfId="2" xr:uid="{7FF5D72B-DCB9-4A61-AA75-BBD48747B95D}"/>
  </cellStyles>
  <dxfs count="90">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3" Type="http://schemas.openxmlformats.org/officeDocument/2006/relationships/customXml" Target="../ink/ink12.xml"/><Relationship Id="rId18" Type="http://schemas.openxmlformats.org/officeDocument/2006/relationships/customXml" Target="../ink/ink17.xml"/><Relationship Id="rId26" Type="http://schemas.openxmlformats.org/officeDocument/2006/relationships/customXml" Target="../ink/ink25.xml"/><Relationship Id="rId3" Type="http://schemas.openxmlformats.org/officeDocument/2006/relationships/customXml" Target="../ink/ink2.xml"/><Relationship Id="rId21" Type="http://schemas.openxmlformats.org/officeDocument/2006/relationships/customXml" Target="../ink/ink20.xml"/><Relationship Id="rId34" Type="http://schemas.openxmlformats.org/officeDocument/2006/relationships/customXml" Target="../ink/ink33.xml"/><Relationship Id="rId7" Type="http://schemas.openxmlformats.org/officeDocument/2006/relationships/customXml" Target="../ink/ink6.xml"/><Relationship Id="rId12" Type="http://schemas.openxmlformats.org/officeDocument/2006/relationships/customXml" Target="../ink/ink11.xml"/><Relationship Id="rId17" Type="http://schemas.openxmlformats.org/officeDocument/2006/relationships/customXml" Target="../ink/ink16.xml"/><Relationship Id="rId25" Type="http://schemas.openxmlformats.org/officeDocument/2006/relationships/customXml" Target="../ink/ink24.xml"/><Relationship Id="rId33" Type="http://schemas.openxmlformats.org/officeDocument/2006/relationships/customXml" Target="../ink/ink32.xml"/><Relationship Id="rId2" Type="http://schemas.openxmlformats.org/officeDocument/2006/relationships/image" Target="../media/image10.png"/><Relationship Id="rId16" Type="http://schemas.openxmlformats.org/officeDocument/2006/relationships/customXml" Target="../ink/ink15.xml"/><Relationship Id="rId20" Type="http://schemas.openxmlformats.org/officeDocument/2006/relationships/customXml" Target="../ink/ink19.xml"/><Relationship Id="rId29" Type="http://schemas.openxmlformats.org/officeDocument/2006/relationships/customXml" Target="../ink/ink28.xml"/><Relationship Id="rId1" Type="http://schemas.openxmlformats.org/officeDocument/2006/relationships/customXml" Target="../ink/ink1.xml"/><Relationship Id="rId6" Type="http://schemas.openxmlformats.org/officeDocument/2006/relationships/customXml" Target="../ink/ink5.xml"/><Relationship Id="rId11" Type="http://schemas.openxmlformats.org/officeDocument/2006/relationships/customXml" Target="../ink/ink10.xml"/><Relationship Id="rId24" Type="http://schemas.openxmlformats.org/officeDocument/2006/relationships/customXml" Target="../ink/ink23.xml"/><Relationship Id="rId32" Type="http://schemas.openxmlformats.org/officeDocument/2006/relationships/customXml" Target="../ink/ink31.xml"/><Relationship Id="rId5" Type="http://schemas.openxmlformats.org/officeDocument/2006/relationships/customXml" Target="../ink/ink4.xml"/><Relationship Id="rId15" Type="http://schemas.openxmlformats.org/officeDocument/2006/relationships/customXml" Target="../ink/ink14.xml"/><Relationship Id="rId23" Type="http://schemas.openxmlformats.org/officeDocument/2006/relationships/customXml" Target="../ink/ink22.xml"/><Relationship Id="rId28" Type="http://schemas.openxmlformats.org/officeDocument/2006/relationships/customXml" Target="../ink/ink27.xml"/><Relationship Id="rId10" Type="http://schemas.openxmlformats.org/officeDocument/2006/relationships/customXml" Target="../ink/ink9.xml"/><Relationship Id="rId19" Type="http://schemas.openxmlformats.org/officeDocument/2006/relationships/customXml" Target="../ink/ink18.xml"/><Relationship Id="rId31" Type="http://schemas.openxmlformats.org/officeDocument/2006/relationships/customXml" Target="../ink/ink30.xml"/><Relationship Id="rId4" Type="http://schemas.openxmlformats.org/officeDocument/2006/relationships/customXml" Target="../ink/ink3.xml"/><Relationship Id="rId9" Type="http://schemas.openxmlformats.org/officeDocument/2006/relationships/customXml" Target="../ink/ink8.xml"/><Relationship Id="rId14" Type="http://schemas.openxmlformats.org/officeDocument/2006/relationships/customXml" Target="../ink/ink13.xml"/><Relationship Id="rId22" Type="http://schemas.openxmlformats.org/officeDocument/2006/relationships/customXml" Target="../ink/ink21.xml"/><Relationship Id="rId27" Type="http://schemas.openxmlformats.org/officeDocument/2006/relationships/customXml" Target="../ink/ink26.xml"/><Relationship Id="rId30" Type="http://schemas.openxmlformats.org/officeDocument/2006/relationships/customXml" Target="../ink/ink29.xml"/><Relationship Id="rId35" Type="http://schemas.openxmlformats.org/officeDocument/2006/relationships/customXml" Target="../ink/ink34.xml"/><Relationship Id="rId8" Type="http://schemas.openxmlformats.org/officeDocument/2006/relationships/customXml" Target="../ink/ink7.xml"/></Relationships>
</file>

<file path=xl/drawings/drawing1.xml><?xml version="1.0" encoding="utf-8"?>
<xdr:wsDr xmlns:xdr="http://schemas.openxmlformats.org/drawingml/2006/spreadsheetDrawing" xmlns:a="http://schemas.openxmlformats.org/drawingml/2006/main">
  <xdr:twoCellAnchor editAs="oneCell">
    <xdr:from>
      <xdr:col>0</xdr:col>
      <xdr:colOff>957960</xdr:colOff>
      <xdr:row>1</xdr:row>
      <xdr:rowOff>106695</xdr:rowOff>
    </xdr:from>
    <xdr:to>
      <xdr:col>0</xdr:col>
      <xdr:colOff>961200</xdr:colOff>
      <xdr:row>1</xdr:row>
      <xdr:rowOff>109575</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6" name="Ink 5">
              <a:extLst>
                <a:ext uri="{FF2B5EF4-FFF2-40B4-BE49-F238E27FC236}">
                  <a16:creationId xmlns:a16="http://schemas.microsoft.com/office/drawing/2014/main" id="{6F618D2A-0EAE-4CAA-939E-AF03F2BFD46F}"/>
                </a:ext>
              </a:extLst>
            </xdr14:cNvPr>
            <xdr14:cNvContentPartPr/>
          </xdr14:nvContentPartPr>
          <xdr14:nvPr macro=""/>
          <xdr14:xfrm>
            <a:off x="957960" y="306720"/>
            <a:ext cx="3240" cy="2880"/>
          </xdr14:xfrm>
        </xdr:contentPart>
      </mc:Choice>
      <mc:Fallback xmlns="">
        <xdr:pic>
          <xdr:nvPicPr>
            <xdr:cNvPr id="6" name="Ink 5">
              <a:extLst>
                <a:ext uri="{FF2B5EF4-FFF2-40B4-BE49-F238E27FC236}">
                  <a16:creationId xmlns:a16="http://schemas.microsoft.com/office/drawing/2014/main" id="{6F618D2A-0EAE-4CAA-939E-AF03F2BFD46F}"/>
                </a:ext>
              </a:extLst>
            </xdr:cNvPr>
            <xdr:cNvPicPr/>
          </xdr:nvPicPr>
          <xdr:blipFill>
            <a:blip xmlns:r="http://schemas.openxmlformats.org/officeDocument/2006/relationships" r:embed="rId2"/>
            <a:stretch>
              <a:fillRect/>
            </a:stretch>
          </xdr:blipFill>
          <xdr:spPr>
            <a:xfrm>
              <a:off x="949320" y="298080"/>
              <a:ext cx="20880" cy="20520"/>
            </a:xfrm>
            <a:prstGeom prst="rect">
              <a:avLst/>
            </a:prstGeom>
          </xdr:spPr>
        </xdr:pic>
      </mc:Fallback>
    </mc:AlternateContent>
    <xdr:clientData/>
  </xdr:twoCellAnchor>
  <xdr:oneCellAnchor>
    <xdr:from>
      <xdr:col>0</xdr:col>
      <xdr:colOff>957960</xdr:colOff>
      <xdr:row>1</xdr:row>
      <xdr:rowOff>106695</xdr:rowOff>
    </xdr:from>
    <xdr:ext cx="3240" cy="2880"/>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7" name="Ink 6">
              <a:extLst>
                <a:ext uri="{FF2B5EF4-FFF2-40B4-BE49-F238E27FC236}">
                  <a16:creationId xmlns:a16="http://schemas.microsoft.com/office/drawing/2014/main" id="{911AFC35-1B47-4354-B3C3-CFDB92B5A732}"/>
                </a:ext>
              </a:extLst>
            </xdr14:cNvPr>
            <xdr14:cNvContentPartPr/>
          </xdr14:nvContentPartPr>
          <xdr14:nvPr macro=""/>
          <xdr14:xfrm>
            <a:off x="957960" y="306720"/>
            <a:ext cx="3240" cy="2880"/>
          </xdr14:xfrm>
        </xdr:contentPart>
      </mc:Choice>
      <mc:Fallback xmlns="">
        <xdr:pic>
          <xdr:nvPicPr>
            <xdr:cNvPr id="7" name="Ink 6">
              <a:extLst>
                <a:ext uri="{FF2B5EF4-FFF2-40B4-BE49-F238E27FC236}">
                  <a16:creationId xmlns:a16="http://schemas.microsoft.com/office/drawing/2014/main" id="{911AFC35-1B47-4354-B3C3-CFDB92B5A732}"/>
                </a:ext>
              </a:extLst>
            </xdr:cNvPr>
            <xdr:cNvPicPr/>
          </xdr:nvPicPr>
          <xdr:blipFill>
            <a:blip xmlns:r="http://schemas.openxmlformats.org/officeDocument/2006/relationships" r:embed="rId2"/>
            <a:stretch>
              <a:fillRect/>
            </a:stretch>
          </xdr:blipFill>
          <xdr:spPr>
            <a:xfrm>
              <a:off x="949320" y="298080"/>
              <a:ext cx="20880" cy="20520"/>
            </a:xfrm>
            <a:prstGeom prst="rect">
              <a:avLst/>
            </a:prstGeom>
          </xdr:spPr>
        </xdr:pic>
      </mc:Fallback>
    </mc:AlternateContent>
    <xdr:clientData/>
  </xdr:oneCellAnchor>
  <xdr:oneCellAnchor>
    <xdr:from>
      <xdr:col>0</xdr:col>
      <xdr:colOff>957960</xdr:colOff>
      <xdr:row>2</xdr:row>
      <xdr:rowOff>106695</xdr:rowOff>
    </xdr:from>
    <xdr:ext cx="3240" cy="2880"/>
    <mc:AlternateContent xmlns:mc="http://schemas.openxmlformats.org/markup-compatibility/2006" xmlns:xdr14="http://schemas.microsoft.com/office/excel/2010/spreadsheetDrawing">
      <mc:Choice Requires="xdr14">
        <xdr:contentPart xmlns:r="http://schemas.openxmlformats.org/officeDocument/2006/relationships" r:id="rId4">
          <xdr14:nvContentPartPr>
            <xdr14:cNvPr id="8" name="Ink 7">
              <a:extLst>
                <a:ext uri="{FF2B5EF4-FFF2-40B4-BE49-F238E27FC236}">
                  <a16:creationId xmlns:a16="http://schemas.microsoft.com/office/drawing/2014/main" id="{48649D65-B20C-4E7D-9D7A-B82AD2D404CF}"/>
                </a:ext>
              </a:extLst>
            </xdr14:cNvPr>
            <xdr14:cNvContentPartPr/>
          </xdr14:nvContentPartPr>
          <xdr14:nvPr macro=""/>
          <xdr14:xfrm>
            <a:off x="957960" y="306720"/>
            <a:ext cx="3240" cy="2880"/>
          </xdr14:xfrm>
        </xdr:contentPart>
      </mc:Choice>
      <mc:Fallback xmlns="">
        <xdr:pic>
          <xdr:nvPicPr>
            <xdr:cNvPr id="8" name="Ink 7">
              <a:extLst>
                <a:ext uri="{FF2B5EF4-FFF2-40B4-BE49-F238E27FC236}">
                  <a16:creationId xmlns:a16="http://schemas.microsoft.com/office/drawing/2014/main" id="{48649D65-B20C-4E7D-9D7A-B82AD2D404CF}"/>
                </a:ext>
              </a:extLst>
            </xdr:cNvPr>
            <xdr:cNvPicPr/>
          </xdr:nvPicPr>
          <xdr:blipFill>
            <a:blip xmlns:r="http://schemas.openxmlformats.org/officeDocument/2006/relationships" r:embed="rId2"/>
            <a:stretch>
              <a:fillRect/>
            </a:stretch>
          </xdr:blipFill>
          <xdr:spPr>
            <a:xfrm>
              <a:off x="949320" y="298080"/>
              <a:ext cx="20880" cy="20520"/>
            </a:xfrm>
            <a:prstGeom prst="rect">
              <a:avLst/>
            </a:prstGeom>
          </xdr:spPr>
        </xdr:pic>
      </mc:Fallback>
    </mc:AlternateContent>
    <xdr:clientData/>
  </xdr:oneCellAnchor>
  <xdr:oneCellAnchor>
    <xdr:from>
      <xdr:col>0</xdr:col>
      <xdr:colOff>957960</xdr:colOff>
      <xdr:row>2</xdr:row>
      <xdr:rowOff>106695</xdr:rowOff>
    </xdr:from>
    <xdr:ext cx="3240" cy="2880"/>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9" name="Ink 8">
              <a:extLst>
                <a:ext uri="{FF2B5EF4-FFF2-40B4-BE49-F238E27FC236}">
                  <a16:creationId xmlns:a16="http://schemas.microsoft.com/office/drawing/2014/main" id="{BBFE5A8F-25A5-4769-B73E-3A0C1FB4A538}"/>
                </a:ext>
              </a:extLst>
            </xdr14:cNvPr>
            <xdr14:cNvContentPartPr/>
          </xdr14:nvContentPartPr>
          <xdr14:nvPr macro=""/>
          <xdr14:xfrm>
            <a:off x="957960" y="306720"/>
            <a:ext cx="3240" cy="2880"/>
          </xdr14:xfrm>
        </xdr:contentPart>
      </mc:Choice>
      <mc:Fallback xmlns="">
        <xdr:pic>
          <xdr:nvPicPr>
            <xdr:cNvPr id="9" name="Ink 8">
              <a:extLst>
                <a:ext uri="{FF2B5EF4-FFF2-40B4-BE49-F238E27FC236}">
                  <a16:creationId xmlns:a16="http://schemas.microsoft.com/office/drawing/2014/main" id="{BBFE5A8F-25A5-4769-B73E-3A0C1FB4A538}"/>
                </a:ext>
              </a:extLst>
            </xdr:cNvPr>
            <xdr:cNvPicPr/>
          </xdr:nvPicPr>
          <xdr:blipFill>
            <a:blip xmlns:r="http://schemas.openxmlformats.org/officeDocument/2006/relationships" r:embed="rId2"/>
            <a:stretch>
              <a:fillRect/>
            </a:stretch>
          </xdr:blipFill>
          <xdr:spPr>
            <a:xfrm>
              <a:off x="949320" y="298080"/>
              <a:ext cx="20880" cy="20520"/>
            </a:xfrm>
            <a:prstGeom prst="rect">
              <a:avLst/>
            </a:prstGeom>
          </xdr:spPr>
        </xdr:pic>
      </mc:Fallback>
    </mc:AlternateContent>
    <xdr:clientData/>
  </xdr:oneCellAnchor>
  <xdr:oneCellAnchor>
    <xdr:from>
      <xdr:col>0</xdr:col>
      <xdr:colOff>957960</xdr:colOff>
      <xdr:row>3</xdr:row>
      <xdr:rowOff>106695</xdr:rowOff>
    </xdr:from>
    <xdr:ext cx="3240" cy="2880"/>
    <mc:AlternateContent xmlns:mc="http://schemas.openxmlformats.org/markup-compatibility/2006" xmlns:xdr14="http://schemas.microsoft.com/office/excel/2010/spreadsheetDrawing">
      <mc:Choice Requires="xdr14">
        <xdr:contentPart xmlns:r="http://schemas.openxmlformats.org/officeDocument/2006/relationships" r:id="rId6">
          <xdr14:nvContentPartPr>
            <xdr14:cNvPr id="10" name="Ink 9">
              <a:extLst>
                <a:ext uri="{FF2B5EF4-FFF2-40B4-BE49-F238E27FC236}">
                  <a16:creationId xmlns:a16="http://schemas.microsoft.com/office/drawing/2014/main" id="{58D9F802-9E2F-479C-AA9C-809EE308970D}"/>
                </a:ext>
              </a:extLst>
            </xdr14:cNvPr>
            <xdr14:cNvContentPartPr/>
          </xdr14:nvContentPartPr>
          <xdr14:nvPr macro=""/>
          <xdr14:xfrm>
            <a:off x="957960" y="306720"/>
            <a:ext cx="3240" cy="2880"/>
          </xdr14:xfrm>
        </xdr:contentPart>
      </mc:Choice>
      <mc:Fallback xmlns="">
        <xdr:pic>
          <xdr:nvPicPr>
            <xdr:cNvPr id="10" name="Ink 9">
              <a:extLst>
                <a:ext uri="{FF2B5EF4-FFF2-40B4-BE49-F238E27FC236}">
                  <a16:creationId xmlns:a16="http://schemas.microsoft.com/office/drawing/2014/main" id="{58D9F802-9E2F-479C-AA9C-809EE308970D}"/>
                </a:ext>
              </a:extLst>
            </xdr:cNvPr>
            <xdr:cNvPicPr/>
          </xdr:nvPicPr>
          <xdr:blipFill>
            <a:blip xmlns:r="http://schemas.openxmlformats.org/officeDocument/2006/relationships" r:embed="rId2"/>
            <a:stretch>
              <a:fillRect/>
            </a:stretch>
          </xdr:blipFill>
          <xdr:spPr>
            <a:xfrm>
              <a:off x="949320" y="298080"/>
              <a:ext cx="20880" cy="20520"/>
            </a:xfrm>
            <a:prstGeom prst="rect">
              <a:avLst/>
            </a:prstGeom>
          </xdr:spPr>
        </xdr:pic>
      </mc:Fallback>
    </mc:AlternateContent>
    <xdr:clientData/>
  </xdr:oneCellAnchor>
  <xdr:oneCellAnchor>
    <xdr:from>
      <xdr:col>0</xdr:col>
      <xdr:colOff>957960</xdr:colOff>
      <xdr:row>3</xdr:row>
      <xdr:rowOff>106695</xdr:rowOff>
    </xdr:from>
    <xdr:ext cx="3240" cy="2880"/>
    <mc:AlternateContent xmlns:mc="http://schemas.openxmlformats.org/markup-compatibility/2006" xmlns:xdr14="http://schemas.microsoft.com/office/excel/2010/spreadsheetDrawing">
      <mc:Choice Requires="xdr14">
        <xdr:contentPart xmlns:r="http://schemas.openxmlformats.org/officeDocument/2006/relationships" r:id="rId7">
          <xdr14:nvContentPartPr>
            <xdr14:cNvPr id="11" name="Ink 10">
              <a:extLst>
                <a:ext uri="{FF2B5EF4-FFF2-40B4-BE49-F238E27FC236}">
                  <a16:creationId xmlns:a16="http://schemas.microsoft.com/office/drawing/2014/main" id="{73C3D0ED-BC6A-4C97-ADE0-84CE93F01D38}"/>
                </a:ext>
              </a:extLst>
            </xdr14:cNvPr>
            <xdr14:cNvContentPartPr/>
          </xdr14:nvContentPartPr>
          <xdr14:nvPr macro=""/>
          <xdr14:xfrm>
            <a:off x="957960" y="306720"/>
            <a:ext cx="3240" cy="2880"/>
          </xdr14:xfrm>
        </xdr:contentPart>
      </mc:Choice>
      <mc:Fallback xmlns="">
        <xdr:pic>
          <xdr:nvPicPr>
            <xdr:cNvPr id="11" name="Ink 10">
              <a:extLst>
                <a:ext uri="{FF2B5EF4-FFF2-40B4-BE49-F238E27FC236}">
                  <a16:creationId xmlns:a16="http://schemas.microsoft.com/office/drawing/2014/main" id="{73C3D0ED-BC6A-4C97-ADE0-84CE93F01D38}"/>
                </a:ext>
              </a:extLst>
            </xdr:cNvPr>
            <xdr:cNvPicPr/>
          </xdr:nvPicPr>
          <xdr:blipFill>
            <a:blip xmlns:r="http://schemas.openxmlformats.org/officeDocument/2006/relationships" r:embed="rId2"/>
            <a:stretch>
              <a:fillRect/>
            </a:stretch>
          </xdr:blipFill>
          <xdr:spPr>
            <a:xfrm>
              <a:off x="949320" y="298080"/>
              <a:ext cx="20880" cy="20520"/>
            </a:xfrm>
            <a:prstGeom prst="rect">
              <a:avLst/>
            </a:prstGeom>
          </xdr:spPr>
        </xdr:pic>
      </mc:Fallback>
    </mc:AlternateContent>
    <xdr:clientData/>
  </xdr:oneCellAnchor>
  <xdr:oneCellAnchor>
    <xdr:from>
      <xdr:col>0</xdr:col>
      <xdr:colOff>957960</xdr:colOff>
      <xdr:row>4</xdr:row>
      <xdr:rowOff>106695</xdr:rowOff>
    </xdr:from>
    <xdr:ext cx="3240" cy="2880"/>
    <mc:AlternateContent xmlns:mc="http://schemas.openxmlformats.org/markup-compatibility/2006" xmlns:xdr14="http://schemas.microsoft.com/office/excel/2010/spreadsheetDrawing">
      <mc:Choice Requires="xdr14">
        <xdr:contentPart xmlns:r="http://schemas.openxmlformats.org/officeDocument/2006/relationships" r:id="rId8">
          <xdr14:nvContentPartPr>
            <xdr14:cNvPr id="12" name="Ink 11">
              <a:extLst>
                <a:ext uri="{FF2B5EF4-FFF2-40B4-BE49-F238E27FC236}">
                  <a16:creationId xmlns:a16="http://schemas.microsoft.com/office/drawing/2014/main" id="{E502BDB1-FB7C-491A-9B16-527BFAB33EC3}"/>
                </a:ext>
              </a:extLst>
            </xdr14:cNvPr>
            <xdr14:cNvContentPartPr/>
          </xdr14:nvContentPartPr>
          <xdr14:nvPr macro=""/>
          <xdr14:xfrm>
            <a:off x="957960" y="306720"/>
            <a:ext cx="3240" cy="2880"/>
          </xdr14:xfrm>
        </xdr:contentPart>
      </mc:Choice>
      <mc:Fallback xmlns="">
        <xdr:pic>
          <xdr:nvPicPr>
            <xdr:cNvPr id="12" name="Ink 11">
              <a:extLst>
                <a:ext uri="{FF2B5EF4-FFF2-40B4-BE49-F238E27FC236}">
                  <a16:creationId xmlns:a16="http://schemas.microsoft.com/office/drawing/2014/main" id="{E502BDB1-FB7C-491A-9B16-527BFAB33EC3}"/>
                </a:ext>
              </a:extLst>
            </xdr:cNvPr>
            <xdr:cNvPicPr/>
          </xdr:nvPicPr>
          <xdr:blipFill>
            <a:blip xmlns:r="http://schemas.openxmlformats.org/officeDocument/2006/relationships" r:embed="rId2"/>
            <a:stretch>
              <a:fillRect/>
            </a:stretch>
          </xdr:blipFill>
          <xdr:spPr>
            <a:xfrm>
              <a:off x="949320" y="298080"/>
              <a:ext cx="20880" cy="20520"/>
            </a:xfrm>
            <a:prstGeom prst="rect">
              <a:avLst/>
            </a:prstGeom>
          </xdr:spPr>
        </xdr:pic>
      </mc:Fallback>
    </mc:AlternateContent>
    <xdr:clientData/>
  </xdr:oneCellAnchor>
  <xdr:oneCellAnchor>
    <xdr:from>
      <xdr:col>0</xdr:col>
      <xdr:colOff>957960</xdr:colOff>
      <xdr:row>4</xdr:row>
      <xdr:rowOff>106695</xdr:rowOff>
    </xdr:from>
    <xdr:ext cx="3240" cy="2880"/>
    <mc:AlternateContent xmlns:mc="http://schemas.openxmlformats.org/markup-compatibility/2006" xmlns:xdr14="http://schemas.microsoft.com/office/excel/2010/spreadsheetDrawing">
      <mc:Choice Requires="xdr14">
        <xdr:contentPart xmlns:r="http://schemas.openxmlformats.org/officeDocument/2006/relationships" r:id="rId9">
          <xdr14:nvContentPartPr>
            <xdr14:cNvPr id="13" name="Ink 12">
              <a:extLst>
                <a:ext uri="{FF2B5EF4-FFF2-40B4-BE49-F238E27FC236}">
                  <a16:creationId xmlns:a16="http://schemas.microsoft.com/office/drawing/2014/main" id="{B81C6FD5-88B9-44B6-A3E6-6D9293E26975}"/>
                </a:ext>
              </a:extLst>
            </xdr14:cNvPr>
            <xdr14:cNvContentPartPr/>
          </xdr14:nvContentPartPr>
          <xdr14:nvPr macro=""/>
          <xdr14:xfrm>
            <a:off x="957960" y="306720"/>
            <a:ext cx="3240" cy="2880"/>
          </xdr14:xfrm>
        </xdr:contentPart>
      </mc:Choice>
      <mc:Fallback xmlns="">
        <xdr:pic>
          <xdr:nvPicPr>
            <xdr:cNvPr id="13" name="Ink 12">
              <a:extLst>
                <a:ext uri="{FF2B5EF4-FFF2-40B4-BE49-F238E27FC236}">
                  <a16:creationId xmlns:a16="http://schemas.microsoft.com/office/drawing/2014/main" id="{B81C6FD5-88B9-44B6-A3E6-6D9293E26975}"/>
                </a:ext>
              </a:extLst>
            </xdr:cNvPr>
            <xdr:cNvPicPr/>
          </xdr:nvPicPr>
          <xdr:blipFill>
            <a:blip xmlns:r="http://schemas.openxmlformats.org/officeDocument/2006/relationships" r:embed="rId2"/>
            <a:stretch>
              <a:fillRect/>
            </a:stretch>
          </xdr:blipFill>
          <xdr:spPr>
            <a:xfrm>
              <a:off x="949320" y="298080"/>
              <a:ext cx="20880" cy="20520"/>
            </a:xfrm>
            <a:prstGeom prst="rect">
              <a:avLst/>
            </a:prstGeom>
          </xdr:spPr>
        </xdr:pic>
      </mc:Fallback>
    </mc:AlternateContent>
    <xdr:clientData/>
  </xdr:oneCellAnchor>
  <xdr:oneCellAnchor>
    <xdr:from>
      <xdr:col>0</xdr:col>
      <xdr:colOff>957960</xdr:colOff>
      <xdr:row>5</xdr:row>
      <xdr:rowOff>106695</xdr:rowOff>
    </xdr:from>
    <xdr:ext cx="3240" cy="2880"/>
    <mc:AlternateContent xmlns:mc="http://schemas.openxmlformats.org/markup-compatibility/2006" xmlns:xdr14="http://schemas.microsoft.com/office/excel/2010/spreadsheetDrawing">
      <mc:Choice Requires="xdr14">
        <xdr:contentPart xmlns:r="http://schemas.openxmlformats.org/officeDocument/2006/relationships" r:id="rId10">
          <xdr14:nvContentPartPr>
            <xdr14:cNvPr id="14" name="Ink 13">
              <a:extLst>
                <a:ext uri="{FF2B5EF4-FFF2-40B4-BE49-F238E27FC236}">
                  <a16:creationId xmlns:a16="http://schemas.microsoft.com/office/drawing/2014/main" id="{733EC456-023E-4651-8EC2-EDE20FE12D2E}"/>
                </a:ext>
              </a:extLst>
            </xdr14:cNvPr>
            <xdr14:cNvContentPartPr/>
          </xdr14:nvContentPartPr>
          <xdr14:nvPr macro=""/>
          <xdr14:xfrm>
            <a:off x="957960" y="306720"/>
            <a:ext cx="3240" cy="2880"/>
          </xdr14:xfrm>
        </xdr:contentPart>
      </mc:Choice>
      <mc:Fallback xmlns="">
        <xdr:pic>
          <xdr:nvPicPr>
            <xdr:cNvPr id="14" name="Ink 13">
              <a:extLst>
                <a:ext uri="{FF2B5EF4-FFF2-40B4-BE49-F238E27FC236}">
                  <a16:creationId xmlns:a16="http://schemas.microsoft.com/office/drawing/2014/main" id="{733EC456-023E-4651-8EC2-EDE20FE12D2E}"/>
                </a:ext>
              </a:extLst>
            </xdr:cNvPr>
            <xdr:cNvPicPr/>
          </xdr:nvPicPr>
          <xdr:blipFill>
            <a:blip xmlns:r="http://schemas.openxmlformats.org/officeDocument/2006/relationships" r:embed="rId2"/>
            <a:stretch>
              <a:fillRect/>
            </a:stretch>
          </xdr:blipFill>
          <xdr:spPr>
            <a:xfrm>
              <a:off x="949320" y="298080"/>
              <a:ext cx="20880" cy="20520"/>
            </a:xfrm>
            <a:prstGeom prst="rect">
              <a:avLst/>
            </a:prstGeom>
          </xdr:spPr>
        </xdr:pic>
      </mc:Fallback>
    </mc:AlternateContent>
    <xdr:clientData/>
  </xdr:oneCellAnchor>
  <xdr:oneCellAnchor>
    <xdr:from>
      <xdr:col>0</xdr:col>
      <xdr:colOff>957960</xdr:colOff>
      <xdr:row>5</xdr:row>
      <xdr:rowOff>106695</xdr:rowOff>
    </xdr:from>
    <xdr:ext cx="3240" cy="2880"/>
    <mc:AlternateContent xmlns:mc="http://schemas.openxmlformats.org/markup-compatibility/2006" xmlns:xdr14="http://schemas.microsoft.com/office/excel/2010/spreadsheetDrawing">
      <mc:Choice Requires="xdr14">
        <xdr:contentPart xmlns:r="http://schemas.openxmlformats.org/officeDocument/2006/relationships" r:id="rId11">
          <xdr14:nvContentPartPr>
            <xdr14:cNvPr id="15" name="Ink 14">
              <a:extLst>
                <a:ext uri="{FF2B5EF4-FFF2-40B4-BE49-F238E27FC236}">
                  <a16:creationId xmlns:a16="http://schemas.microsoft.com/office/drawing/2014/main" id="{9EF45AEF-BD71-4AAA-AD6E-131B65B56F3E}"/>
                </a:ext>
              </a:extLst>
            </xdr14:cNvPr>
            <xdr14:cNvContentPartPr/>
          </xdr14:nvContentPartPr>
          <xdr14:nvPr macro=""/>
          <xdr14:xfrm>
            <a:off x="957960" y="306720"/>
            <a:ext cx="3240" cy="2880"/>
          </xdr14:xfrm>
        </xdr:contentPart>
      </mc:Choice>
      <mc:Fallback xmlns="">
        <xdr:pic>
          <xdr:nvPicPr>
            <xdr:cNvPr id="15" name="Ink 14">
              <a:extLst>
                <a:ext uri="{FF2B5EF4-FFF2-40B4-BE49-F238E27FC236}">
                  <a16:creationId xmlns:a16="http://schemas.microsoft.com/office/drawing/2014/main" id="{9EF45AEF-BD71-4AAA-AD6E-131B65B56F3E}"/>
                </a:ext>
              </a:extLst>
            </xdr:cNvPr>
            <xdr:cNvPicPr/>
          </xdr:nvPicPr>
          <xdr:blipFill>
            <a:blip xmlns:r="http://schemas.openxmlformats.org/officeDocument/2006/relationships" r:embed="rId2"/>
            <a:stretch>
              <a:fillRect/>
            </a:stretch>
          </xdr:blipFill>
          <xdr:spPr>
            <a:xfrm>
              <a:off x="949320" y="298080"/>
              <a:ext cx="20880" cy="20520"/>
            </a:xfrm>
            <a:prstGeom prst="rect">
              <a:avLst/>
            </a:prstGeom>
          </xdr:spPr>
        </xdr:pic>
      </mc:Fallback>
    </mc:AlternateContent>
    <xdr:clientData/>
  </xdr:oneCellAnchor>
  <xdr:oneCellAnchor>
    <xdr:from>
      <xdr:col>0</xdr:col>
      <xdr:colOff>957960</xdr:colOff>
      <xdr:row>6</xdr:row>
      <xdr:rowOff>106695</xdr:rowOff>
    </xdr:from>
    <xdr:ext cx="3240" cy="2880"/>
    <mc:AlternateContent xmlns:mc="http://schemas.openxmlformats.org/markup-compatibility/2006" xmlns:xdr14="http://schemas.microsoft.com/office/excel/2010/spreadsheetDrawing">
      <mc:Choice Requires="xdr14">
        <xdr:contentPart xmlns:r="http://schemas.openxmlformats.org/officeDocument/2006/relationships" r:id="rId12">
          <xdr14:nvContentPartPr>
            <xdr14:cNvPr id="16" name="Ink 15">
              <a:extLst>
                <a:ext uri="{FF2B5EF4-FFF2-40B4-BE49-F238E27FC236}">
                  <a16:creationId xmlns:a16="http://schemas.microsoft.com/office/drawing/2014/main" id="{89816BCF-0DDB-4048-9585-D5EF3F778351}"/>
                </a:ext>
              </a:extLst>
            </xdr14:cNvPr>
            <xdr14:cNvContentPartPr/>
          </xdr14:nvContentPartPr>
          <xdr14:nvPr macro=""/>
          <xdr14:xfrm>
            <a:off x="957960" y="306720"/>
            <a:ext cx="3240" cy="2880"/>
          </xdr14:xfrm>
        </xdr:contentPart>
      </mc:Choice>
      <mc:Fallback xmlns="">
        <xdr:pic>
          <xdr:nvPicPr>
            <xdr:cNvPr id="16" name="Ink 15">
              <a:extLst>
                <a:ext uri="{FF2B5EF4-FFF2-40B4-BE49-F238E27FC236}">
                  <a16:creationId xmlns:a16="http://schemas.microsoft.com/office/drawing/2014/main" id="{89816BCF-0DDB-4048-9585-D5EF3F778351}"/>
                </a:ext>
              </a:extLst>
            </xdr:cNvPr>
            <xdr:cNvPicPr/>
          </xdr:nvPicPr>
          <xdr:blipFill>
            <a:blip xmlns:r="http://schemas.openxmlformats.org/officeDocument/2006/relationships" r:embed="rId2"/>
            <a:stretch>
              <a:fillRect/>
            </a:stretch>
          </xdr:blipFill>
          <xdr:spPr>
            <a:xfrm>
              <a:off x="949320" y="298080"/>
              <a:ext cx="20880" cy="20520"/>
            </a:xfrm>
            <a:prstGeom prst="rect">
              <a:avLst/>
            </a:prstGeom>
          </xdr:spPr>
        </xdr:pic>
      </mc:Fallback>
    </mc:AlternateContent>
    <xdr:clientData/>
  </xdr:oneCellAnchor>
  <xdr:oneCellAnchor>
    <xdr:from>
      <xdr:col>0</xdr:col>
      <xdr:colOff>957960</xdr:colOff>
      <xdr:row>6</xdr:row>
      <xdr:rowOff>106695</xdr:rowOff>
    </xdr:from>
    <xdr:ext cx="3240" cy="2880"/>
    <mc:AlternateContent xmlns:mc="http://schemas.openxmlformats.org/markup-compatibility/2006" xmlns:xdr14="http://schemas.microsoft.com/office/excel/2010/spreadsheetDrawing">
      <mc:Choice Requires="xdr14">
        <xdr:contentPart xmlns:r="http://schemas.openxmlformats.org/officeDocument/2006/relationships" r:id="rId13">
          <xdr14:nvContentPartPr>
            <xdr14:cNvPr id="17" name="Ink 16">
              <a:extLst>
                <a:ext uri="{FF2B5EF4-FFF2-40B4-BE49-F238E27FC236}">
                  <a16:creationId xmlns:a16="http://schemas.microsoft.com/office/drawing/2014/main" id="{F65075C1-052E-4FD4-AA9C-0CF087C365B9}"/>
                </a:ext>
              </a:extLst>
            </xdr14:cNvPr>
            <xdr14:cNvContentPartPr/>
          </xdr14:nvContentPartPr>
          <xdr14:nvPr macro=""/>
          <xdr14:xfrm>
            <a:off x="957960" y="306720"/>
            <a:ext cx="3240" cy="2880"/>
          </xdr14:xfrm>
        </xdr:contentPart>
      </mc:Choice>
      <mc:Fallback xmlns="">
        <xdr:pic>
          <xdr:nvPicPr>
            <xdr:cNvPr id="17" name="Ink 16">
              <a:extLst>
                <a:ext uri="{FF2B5EF4-FFF2-40B4-BE49-F238E27FC236}">
                  <a16:creationId xmlns:a16="http://schemas.microsoft.com/office/drawing/2014/main" id="{F65075C1-052E-4FD4-AA9C-0CF087C365B9}"/>
                </a:ext>
              </a:extLst>
            </xdr:cNvPr>
            <xdr:cNvPicPr/>
          </xdr:nvPicPr>
          <xdr:blipFill>
            <a:blip xmlns:r="http://schemas.openxmlformats.org/officeDocument/2006/relationships" r:embed="rId2"/>
            <a:stretch>
              <a:fillRect/>
            </a:stretch>
          </xdr:blipFill>
          <xdr:spPr>
            <a:xfrm>
              <a:off x="949320" y="298080"/>
              <a:ext cx="20880" cy="20520"/>
            </a:xfrm>
            <a:prstGeom prst="rect">
              <a:avLst/>
            </a:prstGeom>
          </xdr:spPr>
        </xdr:pic>
      </mc:Fallback>
    </mc:AlternateContent>
    <xdr:clientData/>
  </xdr:oneCellAnchor>
  <xdr:oneCellAnchor>
    <xdr:from>
      <xdr:col>0</xdr:col>
      <xdr:colOff>957960</xdr:colOff>
      <xdr:row>7</xdr:row>
      <xdr:rowOff>106695</xdr:rowOff>
    </xdr:from>
    <xdr:ext cx="3240" cy="2880"/>
    <mc:AlternateContent xmlns:mc="http://schemas.openxmlformats.org/markup-compatibility/2006" xmlns:xdr14="http://schemas.microsoft.com/office/excel/2010/spreadsheetDrawing">
      <mc:Choice Requires="xdr14">
        <xdr:contentPart xmlns:r="http://schemas.openxmlformats.org/officeDocument/2006/relationships" r:id="rId14">
          <xdr14:nvContentPartPr>
            <xdr14:cNvPr id="18" name="Ink 17">
              <a:extLst>
                <a:ext uri="{FF2B5EF4-FFF2-40B4-BE49-F238E27FC236}">
                  <a16:creationId xmlns:a16="http://schemas.microsoft.com/office/drawing/2014/main" id="{140CCC0F-335E-4037-8323-EA910BC3CB31}"/>
                </a:ext>
              </a:extLst>
            </xdr14:cNvPr>
            <xdr14:cNvContentPartPr/>
          </xdr14:nvContentPartPr>
          <xdr14:nvPr macro=""/>
          <xdr14:xfrm>
            <a:off x="957960" y="306720"/>
            <a:ext cx="3240" cy="2880"/>
          </xdr14:xfrm>
        </xdr:contentPart>
      </mc:Choice>
      <mc:Fallback xmlns="">
        <xdr:pic>
          <xdr:nvPicPr>
            <xdr:cNvPr id="18" name="Ink 17">
              <a:extLst>
                <a:ext uri="{FF2B5EF4-FFF2-40B4-BE49-F238E27FC236}">
                  <a16:creationId xmlns:a16="http://schemas.microsoft.com/office/drawing/2014/main" id="{140CCC0F-335E-4037-8323-EA910BC3CB31}"/>
                </a:ext>
              </a:extLst>
            </xdr:cNvPr>
            <xdr:cNvPicPr/>
          </xdr:nvPicPr>
          <xdr:blipFill>
            <a:blip xmlns:r="http://schemas.openxmlformats.org/officeDocument/2006/relationships" r:embed="rId2"/>
            <a:stretch>
              <a:fillRect/>
            </a:stretch>
          </xdr:blipFill>
          <xdr:spPr>
            <a:xfrm>
              <a:off x="949320" y="298080"/>
              <a:ext cx="20880" cy="20520"/>
            </a:xfrm>
            <a:prstGeom prst="rect">
              <a:avLst/>
            </a:prstGeom>
          </xdr:spPr>
        </xdr:pic>
      </mc:Fallback>
    </mc:AlternateContent>
    <xdr:clientData/>
  </xdr:oneCellAnchor>
  <xdr:oneCellAnchor>
    <xdr:from>
      <xdr:col>0</xdr:col>
      <xdr:colOff>957960</xdr:colOff>
      <xdr:row>7</xdr:row>
      <xdr:rowOff>106695</xdr:rowOff>
    </xdr:from>
    <xdr:ext cx="3240" cy="2880"/>
    <mc:AlternateContent xmlns:mc="http://schemas.openxmlformats.org/markup-compatibility/2006" xmlns:xdr14="http://schemas.microsoft.com/office/excel/2010/spreadsheetDrawing">
      <mc:Choice Requires="xdr14">
        <xdr:contentPart xmlns:r="http://schemas.openxmlformats.org/officeDocument/2006/relationships" r:id="rId15">
          <xdr14:nvContentPartPr>
            <xdr14:cNvPr id="19" name="Ink 18">
              <a:extLst>
                <a:ext uri="{FF2B5EF4-FFF2-40B4-BE49-F238E27FC236}">
                  <a16:creationId xmlns:a16="http://schemas.microsoft.com/office/drawing/2014/main" id="{FA5FD75C-8A56-46B8-9BBD-F3402CBE51C9}"/>
                </a:ext>
              </a:extLst>
            </xdr14:cNvPr>
            <xdr14:cNvContentPartPr/>
          </xdr14:nvContentPartPr>
          <xdr14:nvPr macro=""/>
          <xdr14:xfrm>
            <a:off x="957960" y="306720"/>
            <a:ext cx="3240" cy="2880"/>
          </xdr14:xfrm>
        </xdr:contentPart>
      </mc:Choice>
      <mc:Fallback xmlns="">
        <xdr:pic>
          <xdr:nvPicPr>
            <xdr:cNvPr id="19" name="Ink 18">
              <a:extLst>
                <a:ext uri="{FF2B5EF4-FFF2-40B4-BE49-F238E27FC236}">
                  <a16:creationId xmlns:a16="http://schemas.microsoft.com/office/drawing/2014/main" id="{FA5FD75C-8A56-46B8-9BBD-F3402CBE51C9}"/>
                </a:ext>
              </a:extLst>
            </xdr:cNvPr>
            <xdr:cNvPicPr/>
          </xdr:nvPicPr>
          <xdr:blipFill>
            <a:blip xmlns:r="http://schemas.openxmlformats.org/officeDocument/2006/relationships" r:embed="rId2"/>
            <a:stretch>
              <a:fillRect/>
            </a:stretch>
          </xdr:blipFill>
          <xdr:spPr>
            <a:xfrm>
              <a:off x="949320" y="298080"/>
              <a:ext cx="20880" cy="20520"/>
            </a:xfrm>
            <a:prstGeom prst="rect">
              <a:avLst/>
            </a:prstGeom>
          </xdr:spPr>
        </xdr:pic>
      </mc:Fallback>
    </mc:AlternateContent>
    <xdr:clientData/>
  </xdr:oneCellAnchor>
  <xdr:oneCellAnchor>
    <xdr:from>
      <xdr:col>0</xdr:col>
      <xdr:colOff>957960</xdr:colOff>
      <xdr:row>8</xdr:row>
      <xdr:rowOff>106695</xdr:rowOff>
    </xdr:from>
    <xdr:ext cx="3240" cy="2880"/>
    <mc:AlternateContent xmlns:mc="http://schemas.openxmlformats.org/markup-compatibility/2006" xmlns:xdr14="http://schemas.microsoft.com/office/excel/2010/spreadsheetDrawing">
      <mc:Choice Requires="xdr14">
        <xdr:contentPart xmlns:r="http://schemas.openxmlformats.org/officeDocument/2006/relationships" r:id="rId16">
          <xdr14:nvContentPartPr>
            <xdr14:cNvPr id="20" name="Ink 19">
              <a:extLst>
                <a:ext uri="{FF2B5EF4-FFF2-40B4-BE49-F238E27FC236}">
                  <a16:creationId xmlns:a16="http://schemas.microsoft.com/office/drawing/2014/main" id="{24B0E25F-6701-45AC-A0E5-CA68377896BF}"/>
                </a:ext>
              </a:extLst>
            </xdr14:cNvPr>
            <xdr14:cNvContentPartPr/>
          </xdr14:nvContentPartPr>
          <xdr14:nvPr macro=""/>
          <xdr14:xfrm>
            <a:off x="957960" y="306720"/>
            <a:ext cx="3240" cy="2880"/>
          </xdr14:xfrm>
        </xdr:contentPart>
      </mc:Choice>
      <mc:Fallback xmlns="">
        <xdr:pic>
          <xdr:nvPicPr>
            <xdr:cNvPr id="20" name="Ink 19">
              <a:extLst>
                <a:ext uri="{FF2B5EF4-FFF2-40B4-BE49-F238E27FC236}">
                  <a16:creationId xmlns:a16="http://schemas.microsoft.com/office/drawing/2014/main" id="{24B0E25F-6701-45AC-A0E5-CA68377896BF}"/>
                </a:ext>
              </a:extLst>
            </xdr:cNvPr>
            <xdr:cNvPicPr/>
          </xdr:nvPicPr>
          <xdr:blipFill>
            <a:blip xmlns:r="http://schemas.openxmlformats.org/officeDocument/2006/relationships" r:embed="rId2"/>
            <a:stretch>
              <a:fillRect/>
            </a:stretch>
          </xdr:blipFill>
          <xdr:spPr>
            <a:xfrm>
              <a:off x="949320" y="298080"/>
              <a:ext cx="20880" cy="20520"/>
            </a:xfrm>
            <a:prstGeom prst="rect">
              <a:avLst/>
            </a:prstGeom>
          </xdr:spPr>
        </xdr:pic>
      </mc:Fallback>
    </mc:AlternateContent>
    <xdr:clientData/>
  </xdr:oneCellAnchor>
  <xdr:oneCellAnchor>
    <xdr:from>
      <xdr:col>0</xdr:col>
      <xdr:colOff>957960</xdr:colOff>
      <xdr:row>8</xdr:row>
      <xdr:rowOff>106695</xdr:rowOff>
    </xdr:from>
    <xdr:ext cx="3240" cy="2880"/>
    <mc:AlternateContent xmlns:mc="http://schemas.openxmlformats.org/markup-compatibility/2006" xmlns:xdr14="http://schemas.microsoft.com/office/excel/2010/spreadsheetDrawing">
      <mc:Choice Requires="xdr14">
        <xdr:contentPart xmlns:r="http://schemas.openxmlformats.org/officeDocument/2006/relationships" r:id="rId17">
          <xdr14:nvContentPartPr>
            <xdr14:cNvPr id="21" name="Ink 20">
              <a:extLst>
                <a:ext uri="{FF2B5EF4-FFF2-40B4-BE49-F238E27FC236}">
                  <a16:creationId xmlns:a16="http://schemas.microsoft.com/office/drawing/2014/main" id="{2514096D-54CD-47D6-86A6-6CCEEF720FF2}"/>
                </a:ext>
              </a:extLst>
            </xdr14:cNvPr>
            <xdr14:cNvContentPartPr/>
          </xdr14:nvContentPartPr>
          <xdr14:nvPr macro=""/>
          <xdr14:xfrm>
            <a:off x="957960" y="306720"/>
            <a:ext cx="3240" cy="2880"/>
          </xdr14:xfrm>
        </xdr:contentPart>
      </mc:Choice>
      <mc:Fallback xmlns="">
        <xdr:pic>
          <xdr:nvPicPr>
            <xdr:cNvPr id="21" name="Ink 20">
              <a:extLst>
                <a:ext uri="{FF2B5EF4-FFF2-40B4-BE49-F238E27FC236}">
                  <a16:creationId xmlns:a16="http://schemas.microsoft.com/office/drawing/2014/main" id="{2514096D-54CD-47D6-86A6-6CCEEF720FF2}"/>
                </a:ext>
              </a:extLst>
            </xdr:cNvPr>
            <xdr:cNvPicPr/>
          </xdr:nvPicPr>
          <xdr:blipFill>
            <a:blip xmlns:r="http://schemas.openxmlformats.org/officeDocument/2006/relationships" r:embed="rId2"/>
            <a:stretch>
              <a:fillRect/>
            </a:stretch>
          </xdr:blipFill>
          <xdr:spPr>
            <a:xfrm>
              <a:off x="949320" y="298080"/>
              <a:ext cx="20880" cy="20520"/>
            </a:xfrm>
            <a:prstGeom prst="rect">
              <a:avLst/>
            </a:prstGeom>
          </xdr:spPr>
        </xdr:pic>
      </mc:Fallback>
    </mc:AlternateContent>
    <xdr:clientData/>
  </xdr:oneCellAnchor>
  <xdr:oneCellAnchor>
    <xdr:from>
      <xdr:col>0</xdr:col>
      <xdr:colOff>957960</xdr:colOff>
      <xdr:row>9</xdr:row>
      <xdr:rowOff>106695</xdr:rowOff>
    </xdr:from>
    <xdr:ext cx="3240" cy="2880"/>
    <mc:AlternateContent xmlns:mc="http://schemas.openxmlformats.org/markup-compatibility/2006" xmlns:xdr14="http://schemas.microsoft.com/office/excel/2010/spreadsheetDrawing">
      <mc:Choice Requires="xdr14">
        <xdr:contentPart xmlns:r="http://schemas.openxmlformats.org/officeDocument/2006/relationships" r:id="rId18">
          <xdr14:nvContentPartPr>
            <xdr14:cNvPr id="22" name="Ink 21">
              <a:extLst>
                <a:ext uri="{FF2B5EF4-FFF2-40B4-BE49-F238E27FC236}">
                  <a16:creationId xmlns:a16="http://schemas.microsoft.com/office/drawing/2014/main" id="{1F0EECB7-7552-4BB8-A4C6-4B10FF08F19B}"/>
                </a:ext>
              </a:extLst>
            </xdr14:cNvPr>
            <xdr14:cNvContentPartPr/>
          </xdr14:nvContentPartPr>
          <xdr14:nvPr macro=""/>
          <xdr14:xfrm>
            <a:off x="957960" y="306720"/>
            <a:ext cx="3240" cy="2880"/>
          </xdr14:xfrm>
        </xdr:contentPart>
      </mc:Choice>
      <mc:Fallback xmlns="">
        <xdr:pic>
          <xdr:nvPicPr>
            <xdr:cNvPr id="22" name="Ink 21">
              <a:extLst>
                <a:ext uri="{FF2B5EF4-FFF2-40B4-BE49-F238E27FC236}">
                  <a16:creationId xmlns:a16="http://schemas.microsoft.com/office/drawing/2014/main" id="{1F0EECB7-7552-4BB8-A4C6-4B10FF08F19B}"/>
                </a:ext>
              </a:extLst>
            </xdr:cNvPr>
            <xdr:cNvPicPr/>
          </xdr:nvPicPr>
          <xdr:blipFill>
            <a:blip xmlns:r="http://schemas.openxmlformats.org/officeDocument/2006/relationships" r:embed="rId2"/>
            <a:stretch>
              <a:fillRect/>
            </a:stretch>
          </xdr:blipFill>
          <xdr:spPr>
            <a:xfrm>
              <a:off x="949320" y="298080"/>
              <a:ext cx="20880" cy="20520"/>
            </a:xfrm>
            <a:prstGeom prst="rect">
              <a:avLst/>
            </a:prstGeom>
          </xdr:spPr>
        </xdr:pic>
      </mc:Fallback>
    </mc:AlternateContent>
    <xdr:clientData/>
  </xdr:oneCellAnchor>
  <xdr:oneCellAnchor>
    <xdr:from>
      <xdr:col>0</xdr:col>
      <xdr:colOff>957960</xdr:colOff>
      <xdr:row>9</xdr:row>
      <xdr:rowOff>106695</xdr:rowOff>
    </xdr:from>
    <xdr:ext cx="3240" cy="2880"/>
    <mc:AlternateContent xmlns:mc="http://schemas.openxmlformats.org/markup-compatibility/2006" xmlns:xdr14="http://schemas.microsoft.com/office/excel/2010/spreadsheetDrawing">
      <mc:Choice Requires="xdr14">
        <xdr:contentPart xmlns:r="http://schemas.openxmlformats.org/officeDocument/2006/relationships" r:id="rId19">
          <xdr14:nvContentPartPr>
            <xdr14:cNvPr id="23" name="Ink 22">
              <a:extLst>
                <a:ext uri="{FF2B5EF4-FFF2-40B4-BE49-F238E27FC236}">
                  <a16:creationId xmlns:a16="http://schemas.microsoft.com/office/drawing/2014/main" id="{AB8B1268-6765-4E65-91BF-66A9C69B5AAE}"/>
                </a:ext>
              </a:extLst>
            </xdr14:cNvPr>
            <xdr14:cNvContentPartPr/>
          </xdr14:nvContentPartPr>
          <xdr14:nvPr macro=""/>
          <xdr14:xfrm>
            <a:off x="957960" y="306720"/>
            <a:ext cx="3240" cy="2880"/>
          </xdr14:xfrm>
        </xdr:contentPart>
      </mc:Choice>
      <mc:Fallback xmlns="">
        <xdr:pic>
          <xdr:nvPicPr>
            <xdr:cNvPr id="23" name="Ink 22">
              <a:extLst>
                <a:ext uri="{FF2B5EF4-FFF2-40B4-BE49-F238E27FC236}">
                  <a16:creationId xmlns:a16="http://schemas.microsoft.com/office/drawing/2014/main" id="{AB8B1268-6765-4E65-91BF-66A9C69B5AAE}"/>
                </a:ext>
              </a:extLst>
            </xdr:cNvPr>
            <xdr:cNvPicPr/>
          </xdr:nvPicPr>
          <xdr:blipFill>
            <a:blip xmlns:r="http://schemas.openxmlformats.org/officeDocument/2006/relationships" r:embed="rId2"/>
            <a:stretch>
              <a:fillRect/>
            </a:stretch>
          </xdr:blipFill>
          <xdr:spPr>
            <a:xfrm>
              <a:off x="949320" y="298080"/>
              <a:ext cx="20880" cy="20520"/>
            </a:xfrm>
            <a:prstGeom prst="rect">
              <a:avLst/>
            </a:prstGeom>
          </xdr:spPr>
        </xdr:pic>
      </mc:Fallback>
    </mc:AlternateContent>
    <xdr:clientData/>
  </xdr:oneCellAnchor>
  <xdr:oneCellAnchor>
    <xdr:from>
      <xdr:col>0</xdr:col>
      <xdr:colOff>957960</xdr:colOff>
      <xdr:row>10</xdr:row>
      <xdr:rowOff>106695</xdr:rowOff>
    </xdr:from>
    <xdr:ext cx="3240" cy="2880"/>
    <mc:AlternateContent xmlns:mc="http://schemas.openxmlformats.org/markup-compatibility/2006" xmlns:xdr14="http://schemas.microsoft.com/office/excel/2010/spreadsheetDrawing">
      <mc:Choice Requires="xdr14">
        <xdr:contentPart xmlns:r="http://schemas.openxmlformats.org/officeDocument/2006/relationships" r:id="rId20">
          <xdr14:nvContentPartPr>
            <xdr14:cNvPr id="24" name="Ink 23">
              <a:extLst>
                <a:ext uri="{FF2B5EF4-FFF2-40B4-BE49-F238E27FC236}">
                  <a16:creationId xmlns:a16="http://schemas.microsoft.com/office/drawing/2014/main" id="{4C05AE58-6ADC-450F-9560-F31AC4BD114E}"/>
                </a:ext>
              </a:extLst>
            </xdr14:cNvPr>
            <xdr14:cNvContentPartPr/>
          </xdr14:nvContentPartPr>
          <xdr14:nvPr macro=""/>
          <xdr14:xfrm>
            <a:off x="957960" y="306720"/>
            <a:ext cx="3240" cy="2880"/>
          </xdr14:xfrm>
        </xdr:contentPart>
      </mc:Choice>
      <mc:Fallback xmlns="">
        <xdr:pic>
          <xdr:nvPicPr>
            <xdr:cNvPr id="24" name="Ink 23">
              <a:extLst>
                <a:ext uri="{FF2B5EF4-FFF2-40B4-BE49-F238E27FC236}">
                  <a16:creationId xmlns:a16="http://schemas.microsoft.com/office/drawing/2014/main" id="{4C05AE58-6ADC-450F-9560-F31AC4BD114E}"/>
                </a:ext>
              </a:extLst>
            </xdr:cNvPr>
            <xdr:cNvPicPr/>
          </xdr:nvPicPr>
          <xdr:blipFill>
            <a:blip xmlns:r="http://schemas.openxmlformats.org/officeDocument/2006/relationships" r:embed="rId2"/>
            <a:stretch>
              <a:fillRect/>
            </a:stretch>
          </xdr:blipFill>
          <xdr:spPr>
            <a:xfrm>
              <a:off x="949320" y="298080"/>
              <a:ext cx="20880" cy="20520"/>
            </a:xfrm>
            <a:prstGeom prst="rect">
              <a:avLst/>
            </a:prstGeom>
          </xdr:spPr>
        </xdr:pic>
      </mc:Fallback>
    </mc:AlternateContent>
    <xdr:clientData/>
  </xdr:oneCellAnchor>
  <xdr:oneCellAnchor>
    <xdr:from>
      <xdr:col>0</xdr:col>
      <xdr:colOff>957960</xdr:colOff>
      <xdr:row>10</xdr:row>
      <xdr:rowOff>106695</xdr:rowOff>
    </xdr:from>
    <xdr:ext cx="3240" cy="2880"/>
    <mc:AlternateContent xmlns:mc="http://schemas.openxmlformats.org/markup-compatibility/2006" xmlns:xdr14="http://schemas.microsoft.com/office/excel/2010/spreadsheetDrawing">
      <mc:Choice Requires="xdr14">
        <xdr:contentPart xmlns:r="http://schemas.openxmlformats.org/officeDocument/2006/relationships" r:id="rId21">
          <xdr14:nvContentPartPr>
            <xdr14:cNvPr id="25" name="Ink 24">
              <a:extLst>
                <a:ext uri="{FF2B5EF4-FFF2-40B4-BE49-F238E27FC236}">
                  <a16:creationId xmlns:a16="http://schemas.microsoft.com/office/drawing/2014/main" id="{BEBC896A-B64C-4C6E-89C0-AE344A099D86}"/>
                </a:ext>
              </a:extLst>
            </xdr14:cNvPr>
            <xdr14:cNvContentPartPr/>
          </xdr14:nvContentPartPr>
          <xdr14:nvPr macro=""/>
          <xdr14:xfrm>
            <a:off x="957960" y="306720"/>
            <a:ext cx="3240" cy="2880"/>
          </xdr14:xfrm>
        </xdr:contentPart>
      </mc:Choice>
      <mc:Fallback xmlns="">
        <xdr:pic>
          <xdr:nvPicPr>
            <xdr:cNvPr id="25" name="Ink 24">
              <a:extLst>
                <a:ext uri="{FF2B5EF4-FFF2-40B4-BE49-F238E27FC236}">
                  <a16:creationId xmlns:a16="http://schemas.microsoft.com/office/drawing/2014/main" id="{BEBC896A-B64C-4C6E-89C0-AE344A099D86}"/>
                </a:ext>
              </a:extLst>
            </xdr:cNvPr>
            <xdr:cNvPicPr/>
          </xdr:nvPicPr>
          <xdr:blipFill>
            <a:blip xmlns:r="http://schemas.openxmlformats.org/officeDocument/2006/relationships" r:embed="rId2"/>
            <a:stretch>
              <a:fillRect/>
            </a:stretch>
          </xdr:blipFill>
          <xdr:spPr>
            <a:xfrm>
              <a:off x="949320" y="298080"/>
              <a:ext cx="20880" cy="20520"/>
            </a:xfrm>
            <a:prstGeom prst="rect">
              <a:avLst/>
            </a:prstGeom>
          </xdr:spPr>
        </xdr:pic>
      </mc:Fallback>
    </mc:AlternateContent>
    <xdr:clientData/>
  </xdr:oneCellAnchor>
  <xdr:oneCellAnchor>
    <xdr:from>
      <xdr:col>0</xdr:col>
      <xdr:colOff>957960</xdr:colOff>
      <xdr:row>11</xdr:row>
      <xdr:rowOff>106695</xdr:rowOff>
    </xdr:from>
    <xdr:ext cx="3240" cy="2880"/>
    <mc:AlternateContent xmlns:mc="http://schemas.openxmlformats.org/markup-compatibility/2006" xmlns:xdr14="http://schemas.microsoft.com/office/excel/2010/spreadsheetDrawing">
      <mc:Choice Requires="xdr14">
        <xdr:contentPart xmlns:r="http://schemas.openxmlformats.org/officeDocument/2006/relationships" r:id="rId22">
          <xdr14:nvContentPartPr>
            <xdr14:cNvPr id="26" name="Ink 25">
              <a:extLst>
                <a:ext uri="{FF2B5EF4-FFF2-40B4-BE49-F238E27FC236}">
                  <a16:creationId xmlns:a16="http://schemas.microsoft.com/office/drawing/2014/main" id="{071553BF-6540-4CE1-91B6-8FE8EF9F44E8}"/>
                </a:ext>
              </a:extLst>
            </xdr14:cNvPr>
            <xdr14:cNvContentPartPr/>
          </xdr14:nvContentPartPr>
          <xdr14:nvPr macro=""/>
          <xdr14:xfrm>
            <a:off x="957960" y="306720"/>
            <a:ext cx="3240" cy="2880"/>
          </xdr14:xfrm>
        </xdr:contentPart>
      </mc:Choice>
      <mc:Fallback xmlns="">
        <xdr:pic>
          <xdr:nvPicPr>
            <xdr:cNvPr id="26" name="Ink 25">
              <a:extLst>
                <a:ext uri="{FF2B5EF4-FFF2-40B4-BE49-F238E27FC236}">
                  <a16:creationId xmlns:a16="http://schemas.microsoft.com/office/drawing/2014/main" id="{071553BF-6540-4CE1-91B6-8FE8EF9F44E8}"/>
                </a:ext>
              </a:extLst>
            </xdr:cNvPr>
            <xdr:cNvPicPr/>
          </xdr:nvPicPr>
          <xdr:blipFill>
            <a:blip xmlns:r="http://schemas.openxmlformats.org/officeDocument/2006/relationships" r:embed="rId2"/>
            <a:stretch>
              <a:fillRect/>
            </a:stretch>
          </xdr:blipFill>
          <xdr:spPr>
            <a:xfrm>
              <a:off x="949320" y="298080"/>
              <a:ext cx="20880" cy="20520"/>
            </a:xfrm>
            <a:prstGeom prst="rect">
              <a:avLst/>
            </a:prstGeom>
          </xdr:spPr>
        </xdr:pic>
      </mc:Fallback>
    </mc:AlternateContent>
    <xdr:clientData/>
  </xdr:oneCellAnchor>
  <xdr:oneCellAnchor>
    <xdr:from>
      <xdr:col>0</xdr:col>
      <xdr:colOff>957960</xdr:colOff>
      <xdr:row>11</xdr:row>
      <xdr:rowOff>106695</xdr:rowOff>
    </xdr:from>
    <xdr:ext cx="3240" cy="2880"/>
    <mc:AlternateContent xmlns:mc="http://schemas.openxmlformats.org/markup-compatibility/2006" xmlns:xdr14="http://schemas.microsoft.com/office/excel/2010/spreadsheetDrawing">
      <mc:Choice Requires="xdr14">
        <xdr:contentPart xmlns:r="http://schemas.openxmlformats.org/officeDocument/2006/relationships" r:id="rId23">
          <xdr14:nvContentPartPr>
            <xdr14:cNvPr id="27" name="Ink 26">
              <a:extLst>
                <a:ext uri="{FF2B5EF4-FFF2-40B4-BE49-F238E27FC236}">
                  <a16:creationId xmlns:a16="http://schemas.microsoft.com/office/drawing/2014/main" id="{3CBB3B05-8DE1-4E90-8FBF-48D32B328506}"/>
                </a:ext>
              </a:extLst>
            </xdr14:cNvPr>
            <xdr14:cNvContentPartPr/>
          </xdr14:nvContentPartPr>
          <xdr14:nvPr macro=""/>
          <xdr14:xfrm>
            <a:off x="957960" y="306720"/>
            <a:ext cx="3240" cy="2880"/>
          </xdr14:xfrm>
        </xdr:contentPart>
      </mc:Choice>
      <mc:Fallback xmlns="">
        <xdr:pic>
          <xdr:nvPicPr>
            <xdr:cNvPr id="27" name="Ink 26">
              <a:extLst>
                <a:ext uri="{FF2B5EF4-FFF2-40B4-BE49-F238E27FC236}">
                  <a16:creationId xmlns:a16="http://schemas.microsoft.com/office/drawing/2014/main" id="{3CBB3B05-8DE1-4E90-8FBF-48D32B328506}"/>
                </a:ext>
              </a:extLst>
            </xdr:cNvPr>
            <xdr:cNvPicPr/>
          </xdr:nvPicPr>
          <xdr:blipFill>
            <a:blip xmlns:r="http://schemas.openxmlformats.org/officeDocument/2006/relationships" r:embed="rId2"/>
            <a:stretch>
              <a:fillRect/>
            </a:stretch>
          </xdr:blipFill>
          <xdr:spPr>
            <a:xfrm>
              <a:off x="949320" y="298080"/>
              <a:ext cx="20880" cy="20520"/>
            </a:xfrm>
            <a:prstGeom prst="rect">
              <a:avLst/>
            </a:prstGeom>
          </xdr:spPr>
        </xdr:pic>
      </mc:Fallback>
    </mc:AlternateContent>
    <xdr:clientData/>
  </xdr:oneCellAnchor>
  <xdr:oneCellAnchor>
    <xdr:from>
      <xdr:col>0</xdr:col>
      <xdr:colOff>957960</xdr:colOff>
      <xdr:row>12</xdr:row>
      <xdr:rowOff>106695</xdr:rowOff>
    </xdr:from>
    <xdr:ext cx="3240" cy="2880"/>
    <mc:AlternateContent xmlns:mc="http://schemas.openxmlformats.org/markup-compatibility/2006" xmlns:xdr14="http://schemas.microsoft.com/office/excel/2010/spreadsheetDrawing">
      <mc:Choice Requires="xdr14">
        <xdr:contentPart xmlns:r="http://schemas.openxmlformats.org/officeDocument/2006/relationships" r:id="rId24">
          <xdr14:nvContentPartPr>
            <xdr14:cNvPr id="28" name="Ink 27">
              <a:extLst>
                <a:ext uri="{FF2B5EF4-FFF2-40B4-BE49-F238E27FC236}">
                  <a16:creationId xmlns:a16="http://schemas.microsoft.com/office/drawing/2014/main" id="{91FAF36A-D8FB-4B78-A88B-0782A32441F8}"/>
                </a:ext>
              </a:extLst>
            </xdr14:cNvPr>
            <xdr14:cNvContentPartPr/>
          </xdr14:nvContentPartPr>
          <xdr14:nvPr macro=""/>
          <xdr14:xfrm>
            <a:off x="957960" y="306720"/>
            <a:ext cx="3240" cy="2880"/>
          </xdr14:xfrm>
        </xdr:contentPart>
      </mc:Choice>
      <mc:Fallback xmlns="">
        <xdr:pic>
          <xdr:nvPicPr>
            <xdr:cNvPr id="28" name="Ink 27">
              <a:extLst>
                <a:ext uri="{FF2B5EF4-FFF2-40B4-BE49-F238E27FC236}">
                  <a16:creationId xmlns:a16="http://schemas.microsoft.com/office/drawing/2014/main" id="{91FAF36A-D8FB-4B78-A88B-0782A32441F8}"/>
                </a:ext>
              </a:extLst>
            </xdr:cNvPr>
            <xdr:cNvPicPr/>
          </xdr:nvPicPr>
          <xdr:blipFill>
            <a:blip xmlns:r="http://schemas.openxmlformats.org/officeDocument/2006/relationships" r:embed="rId2"/>
            <a:stretch>
              <a:fillRect/>
            </a:stretch>
          </xdr:blipFill>
          <xdr:spPr>
            <a:xfrm>
              <a:off x="949320" y="298080"/>
              <a:ext cx="20880" cy="20520"/>
            </a:xfrm>
            <a:prstGeom prst="rect">
              <a:avLst/>
            </a:prstGeom>
          </xdr:spPr>
        </xdr:pic>
      </mc:Fallback>
    </mc:AlternateContent>
    <xdr:clientData/>
  </xdr:oneCellAnchor>
  <xdr:oneCellAnchor>
    <xdr:from>
      <xdr:col>0</xdr:col>
      <xdr:colOff>957960</xdr:colOff>
      <xdr:row>12</xdr:row>
      <xdr:rowOff>106695</xdr:rowOff>
    </xdr:from>
    <xdr:ext cx="3240" cy="2880"/>
    <mc:AlternateContent xmlns:mc="http://schemas.openxmlformats.org/markup-compatibility/2006" xmlns:xdr14="http://schemas.microsoft.com/office/excel/2010/spreadsheetDrawing">
      <mc:Choice Requires="xdr14">
        <xdr:contentPart xmlns:r="http://schemas.openxmlformats.org/officeDocument/2006/relationships" r:id="rId25">
          <xdr14:nvContentPartPr>
            <xdr14:cNvPr id="29" name="Ink 28">
              <a:extLst>
                <a:ext uri="{FF2B5EF4-FFF2-40B4-BE49-F238E27FC236}">
                  <a16:creationId xmlns:a16="http://schemas.microsoft.com/office/drawing/2014/main" id="{FFC6961D-834E-453B-828B-F3221FBAA644}"/>
                </a:ext>
              </a:extLst>
            </xdr14:cNvPr>
            <xdr14:cNvContentPartPr/>
          </xdr14:nvContentPartPr>
          <xdr14:nvPr macro=""/>
          <xdr14:xfrm>
            <a:off x="957960" y="306720"/>
            <a:ext cx="3240" cy="2880"/>
          </xdr14:xfrm>
        </xdr:contentPart>
      </mc:Choice>
      <mc:Fallback xmlns="">
        <xdr:pic>
          <xdr:nvPicPr>
            <xdr:cNvPr id="29" name="Ink 28">
              <a:extLst>
                <a:ext uri="{FF2B5EF4-FFF2-40B4-BE49-F238E27FC236}">
                  <a16:creationId xmlns:a16="http://schemas.microsoft.com/office/drawing/2014/main" id="{FFC6961D-834E-453B-828B-F3221FBAA644}"/>
                </a:ext>
              </a:extLst>
            </xdr:cNvPr>
            <xdr:cNvPicPr/>
          </xdr:nvPicPr>
          <xdr:blipFill>
            <a:blip xmlns:r="http://schemas.openxmlformats.org/officeDocument/2006/relationships" r:embed="rId2"/>
            <a:stretch>
              <a:fillRect/>
            </a:stretch>
          </xdr:blipFill>
          <xdr:spPr>
            <a:xfrm>
              <a:off x="949320" y="298080"/>
              <a:ext cx="20880" cy="20520"/>
            </a:xfrm>
            <a:prstGeom prst="rect">
              <a:avLst/>
            </a:prstGeom>
          </xdr:spPr>
        </xdr:pic>
      </mc:Fallback>
    </mc:AlternateContent>
    <xdr:clientData/>
  </xdr:oneCellAnchor>
  <xdr:oneCellAnchor>
    <xdr:from>
      <xdr:col>0</xdr:col>
      <xdr:colOff>957960</xdr:colOff>
      <xdr:row>13</xdr:row>
      <xdr:rowOff>106695</xdr:rowOff>
    </xdr:from>
    <xdr:ext cx="3240" cy="2880"/>
    <mc:AlternateContent xmlns:mc="http://schemas.openxmlformats.org/markup-compatibility/2006" xmlns:xdr14="http://schemas.microsoft.com/office/excel/2010/spreadsheetDrawing">
      <mc:Choice Requires="xdr14">
        <xdr:contentPart xmlns:r="http://schemas.openxmlformats.org/officeDocument/2006/relationships" r:id="rId26">
          <xdr14:nvContentPartPr>
            <xdr14:cNvPr id="30" name="Ink 29">
              <a:extLst>
                <a:ext uri="{FF2B5EF4-FFF2-40B4-BE49-F238E27FC236}">
                  <a16:creationId xmlns:a16="http://schemas.microsoft.com/office/drawing/2014/main" id="{8B7F24EA-4AA3-41E0-B1FF-6F8FC55DB993}"/>
                </a:ext>
              </a:extLst>
            </xdr14:cNvPr>
            <xdr14:cNvContentPartPr/>
          </xdr14:nvContentPartPr>
          <xdr14:nvPr macro=""/>
          <xdr14:xfrm>
            <a:off x="957960" y="306720"/>
            <a:ext cx="3240" cy="2880"/>
          </xdr14:xfrm>
        </xdr:contentPart>
      </mc:Choice>
      <mc:Fallback xmlns="">
        <xdr:pic>
          <xdr:nvPicPr>
            <xdr:cNvPr id="30" name="Ink 29">
              <a:extLst>
                <a:ext uri="{FF2B5EF4-FFF2-40B4-BE49-F238E27FC236}">
                  <a16:creationId xmlns:a16="http://schemas.microsoft.com/office/drawing/2014/main" id="{8B7F24EA-4AA3-41E0-B1FF-6F8FC55DB993}"/>
                </a:ext>
              </a:extLst>
            </xdr:cNvPr>
            <xdr:cNvPicPr/>
          </xdr:nvPicPr>
          <xdr:blipFill>
            <a:blip xmlns:r="http://schemas.openxmlformats.org/officeDocument/2006/relationships" r:embed="rId2"/>
            <a:stretch>
              <a:fillRect/>
            </a:stretch>
          </xdr:blipFill>
          <xdr:spPr>
            <a:xfrm>
              <a:off x="949320" y="298080"/>
              <a:ext cx="20880" cy="20520"/>
            </a:xfrm>
            <a:prstGeom prst="rect">
              <a:avLst/>
            </a:prstGeom>
          </xdr:spPr>
        </xdr:pic>
      </mc:Fallback>
    </mc:AlternateContent>
    <xdr:clientData/>
  </xdr:oneCellAnchor>
  <xdr:oneCellAnchor>
    <xdr:from>
      <xdr:col>0</xdr:col>
      <xdr:colOff>957960</xdr:colOff>
      <xdr:row>13</xdr:row>
      <xdr:rowOff>106695</xdr:rowOff>
    </xdr:from>
    <xdr:ext cx="3240" cy="2880"/>
    <mc:AlternateContent xmlns:mc="http://schemas.openxmlformats.org/markup-compatibility/2006" xmlns:xdr14="http://schemas.microsoft.com/office/excel/2010/spreadsheetDrawing">
      <mc:Choice Requires="xdr14">
        <xdr:contentPart xmlns:r="http://schemas.openxmlformats.org/officeDocument/2006/relationships" r:id="rId27">
          <xdr14:nvContentPartPr>
            <xdr14:cNvPr id="31" name="Ink 30">
              <a:extLst>
                <a:ext uri="{FF2B5EF4-FFF2-40B4-BE49-F238E27FC236}">
                  <a16:creationId xmlns:a16="http://schemas.microsoft.com/office/drawing/2014/main" id="{603C9C36-CDDB-421C-9D5E-000C87F91EBF}"/>
                </a:ext>
              </a:extLst>
            </xdr14:cNvPr>
            <xdr14:cNvContentPartPr/>
          </xdr14:nvContentPartPr>
          <xdr14:nvPr macro=""/>
          <xdr14:xfrm>
            <a:off x="957960" y="306720"/>
            <a:ext cx="3240" cy="2880"/>
          </xdr14:xfrm>
        </xdr:contentPart>
      </mc:Choice>
      <mc:Fallback xmlns="">
        <xdr:pic>
          <xdr:nvPicPr>
            <xdr:cNvPr id="31" name="Ink 30">
              <a:extLst>
                <a:ext uri="{FF2B5EF4-FFF2-40B4-BE49-F238E27FC236}">
                  <a16:creationId xmlns:a16="http://schemas.microsoft.com/office/drawing/2014/main" id="{603C9C36-CDDB-421C-9D5E-000C87F91EBF}"/>
                </a:ext>
              </a:extLst>
            </xdr:cNvPr>
            <xdr:cNvPicPr/>
          </xdr:nvPicPr>
          <xdr:blipFill>
            <a:blip xmlns:r="http://schemas.openxmlformats.org/officeDocument/2006/relationships" r:embed="rId2"/>
            <a:stretch>
              <a:fillRect/>
            </a:stretch>
          </xdr:blipFill>
          <xdr:spPr>
            <a:xfrm>
              <a:off x="949320" y="298080"/>
              <a:ext cx="20880" cy="20520"/>
            </a:xfrm>
            <a:prstGeom prst="rect">
              <a:avLst/>
            </a:prstGeom>
          </xdr:spPr>
        </xdr:pic>
      </mc:Fallback>
    </mc:AlternateContent>
    <xdr:clientData/>
  </xdr:oneCellAnchor>
  <xdr:oneCellAnchor>
    <xdr:from>
      <xdr:col>0</xdr:col>
      <xdr:colOff>957960</xdr:colOff>
      <xdr:row>14</xdr:row>
      <xdr:rowOff>106695</xdr:rowOff>
    </xdr:from>
    <xdr:ext cx="3240" cy="2880"/>
    <mc:AlternateContent xmlns:mc="http://schemas.openxmlformats.org/markup-compatibility/2006" xmlns:xdr14="http://schemas.microsoft.com/office/excel/2010/spreadsheetDrawing">
      <mc:Choice Requires="xdr14">
        <xdr:contentPart xmlns:r="http://schemas.openxmlformats.org/officeDocument/2006/relationships" r:id="rId28">
          <xdr14:nvContentPartPr>
            <xdr14:cNvPr id="32" name="Ink 31">
              <a:extLst>
                <a:ext uri="{FF2B5EF4-FFF2-40B4-BE49-F238E27FC236}">
                  <a16:creationId xmlns:a16="http://schemas.microsoft.com/office/drawing/2014/main" id="{4622D4BB-673E-4178-A86F-2A95901EC969}"/>
                </a:ext>
              </a:extLst>
            </xdr14:cNvPr>
            <xdr14:cNvContentPartPr/>
          </xdr14:nvContentPartPr>
          <xdr14:nvPr macro=""/>
          <xdr14:xfrm>
            <a:off x="957960" y="306720"/>
            <a:ext cx="3240" cy="2880"/>
          </xdr14:xfrm>
        </xdr:contentPart>
      </mc:Choice>
      <mc:Fallback xmlns="">
        <xdr:pic>
          <xdr:nvPicPr>
            <xdr:cNvPr id="32" name="Ink 31">
              <a:extLst>
                <a:ext uri="{FF2B5EF4-FFF2-40B4-BE49-F238E27FC236}">
                  <a16:creationId xmlns:a16="http://schemas.microsoft.com/office/drawing/2014/main" id="{4622D4BB-673E-4178-A86F-2A95901EC969}"/>
                </a:ext>
              </a:extLst>
            </xdr:cNvPr>
            <xdr:cNvPicPr/>
          </xdr:nvPicPr>
          <xdr:blipFill>
            <a:blip xmlns:r="http://schemas.openxmlformats.org/officeDocument/2006/relationships" r:embed="rId2"/>
            <a:stretch>
              <a:fillRect/>
            </a:stretch>
          </xdr:blipFill>
          <xdr:spPr>
            <a:xfrm>
              <a:off x="949320" y="298080"/>
              <a:ext cx="20880" cy="20520"/>
            </a:xfrm>
            <a:prstGeom prst="rect">
              <a:avLst/>
            </a:prstGeom>
          </xdr:spPr>
        </xdr:pic>
      </mc:Fallback>
    </mc:AlternateContent>
    <xdr:clientData/>
  </xdr:oneCellAnchor>
  <xdr:oneCellAnchor>
    <xdr:from>
      <xdr:col>0</xdr:col>
      <xdr:colOff>957960</xdr:colOff>
      <xdr:row>14</xdr:row>
      <xdr:rowOff>106695</xdr:rowOff>
    </xdr:from>
    <xdr:ext cx="3240" cy="2880"/>
    <mc:AlternateContent xmlns:mc="http://schemas.openxmlformats.org/markup-compatibility/2006" xmlns:xdr14="http://schemas.microsoft.com/office/excel/2010/spreadsheetDrawing">
      <mc:Choice Requires="xdr14">
        <xdr:contentPart xmlns:r="http://schemas.openxmlformats.org/officeDocument/2006/relationships" r:id="rId29">
          <xdr14:nvContentPartPr>
            <xdr14:cNvPr id="33" name="Ink 32">
              <a:extLst>
                <a:ext uri="{FF2B5EF4-FFF2-40B4-BE49-F238E27FC236}">
                  <a16:creationId xmlns:a16="http://schemas.microsoft.com/office/drawing/2014/main" id="{C4F7409A-25C0-45FF-A3E8-C38C659733A7}"/>
                </a:ext>
              </a:extLst>
            </xdr14:cNvPr>
            <xdr14:cNvContentPartPr/>
          </xdr14:nvContentPartPr>
          <xdr14:nvPr macro=""/>
          <xdr14:xfrm>
            <a:off x="957960" y="306720"/>
            <a:ext cx="3240" cy="2880"/>
          </xdr14:xfrm>
        </xdr:contentPart>
      </mc:Choice>
      <mc:Fallback xmlns="">
        <xdr:pic>
          <xdr:nvPicPr>
            <xdr:cNvPr id="33" name="Ink 32">
              <a:extLst>
                <a:ext uri="{FF2B5EF4-FFF2-40B4-BE49-F238E27FC236}">
                  <a16:creationId xmlns:a16="http://schemas.microsoft.com/office/drawing/2014/main" id="{C4F7409A-25C0-45FF-A3E8-C38C659733A7}"/>
                </a:ext>
              </a:extLst>
            </xdr:cNvPr>
            <xdr:cNvPicPr/>
          </xdr:nvPicPr>
          <xdr:blipFill>
            <a:blip xmlns:r="http://schemas.openxmlformats.org/officeDocument/2006/relationships" r:embed="rId2"/>
            <a:stretch>
              <a:fillRect/>
            </a:stretch>
          </xdr:blipFill>
          <xdr:spPr>
            <a:xfrm>
              <a:off x="949320" y="298080"/>
              <a:ext cx="20880" cy="20520"/>
            </a:xfrm>
            <a:prstGeom prst="rect">
              <a:avLst/>
            </a:prstGeom>
          </xdr:spPr>
        </xdr:pic>
      </mc:Fallback>
    </mc:AlternateContent>
    <xdr:clientData/>
  </xdr:oneCellAnchor>
  <xdr:oneCellAnchor>
    <xdr:from>
      <xdr:col>0</xdr:col>
      <xdr:colOff>957960</xdr:colOff>
      <xdr:row>15</xdr:row>
      <xdr:rowOff>106695</xdr:rowOff>
    </xdr:from>
    <xdr:ext cx="3240" cy="2880"/>
    <mc:AlternateContent xmlns:mc="http://schemas.openxmlformats.org/markup-compatibility/2006" xmlns:xdr14="http://schemas.microsoft.com/office/excel/2010/spreadsheetDrawing">
      <mc:Choice Requires="xdr14">
        <xdr:contentPart xmlns:r="http://schemas.openxmlformats.org/officeDocument/2006/relationships" r:id="rId30">
          <xdr14:nvContentPartPr>
            <xdr14:cNvPr id="34" name="Ink 33">
              <a:extLst>
                <a:ext uri="{FF2B5EF4-FFF2-40B4-BE49-F238E27FC236}">
                  <a16:creationId xmlns:a16="http://schemas.microsoft.com/office/drawing/2014/main" id="{72FBC2D6-D50F-4D59-92DB-89BB0C558974}"/>
                </a:ext>
              </a:extLst>
            </xdr14:cNvPr>
            <xdr14:cNvContentPartPr/>
          </xdr14:nvContentPartPr>
          <xdr14:nvPr macro=""/>
          <xdr14:xfrm>
            <a:off x="957960" y="306720"/>
            <a:ext cx="3240" cy="2880"/>
          </xdr14:xfrm>
        </xdr:contentPart>
      </mc:Choice>
      <mc:Fallback xmlns="">
        <xdr:pic>
          <xdr:nvPicPr>
            <xdr:cNvPr id="34" name="Ink 33">
              <a:extLst>
                <a:ext uri="{FF2B5EF4-FFF2-40B4-BE49-F238E27FC236}">
                  <a16:creationId xmlns:a16="http://schemas.microsoft.com/office/drawing/2014/main" id="{72FBC2D6-D50F-4D59-92DB-89BB0C558974}"/>
                </a:ext>
              </a:extLst>
            </xdr:cNvPr>
            <xdr:cNvPicPr/>
          </xdr:nvPicPr>
          <xdr:blipFill>
            <a:blip xmlns:r="http://schemas.openxmlformats.org/officeDocument/2006/relationships" r:embed="rId2"/>
            <a:stretch>
              <a:fillRect/>
            </a:stretch>
          </xdr:blipFill>
          <xdr:spPr>
            <a:xfrm>
              <a:off x="949320" y="298080"/>
              <a:ext cx="20880" cy="20520"/>
            </a:xfrm>
            <a:prstGeom prst="rect">
              <a:avLst/>
            </a:prstGeom>
          </xdr:spPr>
        </xdr:pic>
      </mc:Fallback>
    </mc:AlternateContent>
    <xdr:clientData/>
  </xdr:oneCellAnchor>
  <xdr:oneCellAnchor>
    <xdr:from>
      <xdr:col>0</xdr:col>
      <xdr:colOff>957960</xdr:colOff>
      <xdr:row>15</xdr:row>
      <xdr:rowOff>106695</xdr:rowOff>
    </xdr:from>
    <xdr:ext cx="3240" cy="2880"/>
    <mc:AlternateContent xmlns:mc="http://schemas.openxmlformats.org/markup-compatibility/2006" xmlns:xdr14="http://schemas.microsoft.com/office/excel/2010/spreadsheetDrawing">
      <mc:Choice Requires="xdr14">
        <xdr:contentPart xmlns:r="http://schemas.openxmlformats.org/officeDocument/2006/relationships" r:id="rId31">
          <xdr14:nvContentPartPr>
            <xdr14:cNvPr id="35" name="Ink 34">
              <a:extLst>
                <a:ext uri="{FF2B5EF4-FFF2-40B4-BE49-F238E27FC236}">
                  <a16:creationId xmlns:a16="http://schemas.microsoft.com/office/drawing/2014/main" id="{E47BA09E-C261-4573-BF61-6F8DB1F8AA87}"/>
                </a:ext>
              </a:extLst>
            </xdr14:cNvPr>
            <xdr14:cNvContentPartPr/>
          </xdr14:nvContentPartPr>
          <xdr14:nvPr macro=""/>
          <xdr14:xfrm>
            <a:off x="957960" y="306720"/>
            <a:ext cx="3240" cy="2880"/>
          </xdr14:xfrm>
        </xdr:contentPart>
      </mc:Choice>
      <mc:Fallback xmlns="">
        <xdr:pic>
          <xdr:nvPicPr>
            <xdr:cNvPr id="35" name="Ink 34">
              <a:extLst>
                <a:ext uri="{FF2B5EF4-FFF2-40B4-BE49-F238E27FC236}">
                  <a16:creationId xmlns:a16="http://schemas.microsoft.com/office/drawing/2014/main" id="{E47BA09E-C261-4573-BF61-6F8DB1F8AA87}"/>
                </a:ext>
              </a:extLst>
            </xdr:cNvPr>
            <xdr:cNvPicPr/>
          </xdr:nvPicPr>
          <xdr:blipFill>
            <a:blip xmlns:r="http://schemas.openxmlformats.org/officeDocument/2006/relationships" r:embed="rId2"/>
            <a:stretch>
              <a:fillRect/>
            </a:stretch>
          </xdr:blipFill>
          <xdr:spPr>
            <a:xfrm>
              <a:off x="949320" y="298080"/>
              <a:ext cx="20880" cy="20520"/>
            </a:xfrm>
            <a:prstGeom prst="rect">
              <a:avLst/>
            </a:prstGeom>
          </xdr:spPr>
        </xdr:pic>
      </mc:Fallback>
    </mc:AlternateContent>
    <xdr:clientData/>
  </xdr:oneCellAnchor>
  <xdr:twoCellAnchor editAs="oneCell">
    <xdr:from>
      <xdr:col>0</xdr:col>
      <xdr:colOff>568440</xdr:colOff>
      <xdr:row>18</xdr:row>
      <xdr:rowOff>84510</xdr:rowOff>
    </xdr:from>
    <xdr:to>
      <xdr:col>0</xdr:col>
      <xdr:colOff>570240</xdr:colOff>
      <xdr:row>18</xdr:row>
      <xdr:rowOff>87390</xdr:rowOff>
    </xdr:to>
    <mc:AlternateContent xmlns:mc="http://schemas.openxmlformats.org/markup-compatibility/2006" xmlns:xdr14="http://schemas.microsoft.com/office/excel/2010/spreadsheetDrawing">
      <mc:Choice Requires="xdr14">
        <xdr:contentPart xmlns:r="http://schemas.openxmlformats.org/officeDocument/2006/relationships" r:id="rId32">
          <xdr14:nvContentPartPr>
            <xdr14:cNvPr id="36" name="Ink 35">
              <a:extLst>
                <a:ext uri="{FF2B5EF4-FFF2-40B4-BE49-F238E27FC236}">
                  <a16:creationId xmlns:a16="http://schemas.microsoft.com/office/drawing/2014/main" id="{2CA9AC5F-84D6-4872-96ED-0C0E07DF224B}"/>
                </a:ext>
              </a:extLst>
            </xdr14:cNvPr>
            <xdr14:cNvContentPartPr/>
          </xdr14:nvContentPartPr>
          <xdr14:nvPr macro=""/>
          <xdr14:xfrm>
            <a:off x="568440" y="3684960"/>
            <a:ext cx="1800" cy="2880"/>
          </xdr14:xfrm>
        </xdr:contentPart>
      </mc:Choice>
      <mc:Fallback xmlns="">
        <xdr:pic>
          <xdr:nvPicPr>
            <xdr:cNvPr id="36" name="Ink 35">
              <a:extLst>
                <a:ext uri="{FF2B5EF4-FFF2-40B4-BE49-F238E27FC236}">
                  <a16:creationId xmlns:a16="http://schemas.microsoft.com/office/drawing/2014/main" id="{2CA9AC5F-84D6-4872-96ED-0C0E07DF224B}"/>
                </a:ext>
              </a:extLst>
            </xdr:cNvPr>
            <xdr:cNvPicPr/>
          </xdr:nvPicPr>
          <xdr:blipFill>
            <a:blip xmlns:r="http://schemas.openxmlformats.org/officeDocument/2006/relationships" r:embed="rId2"/>
            <a:stretch>
              <a:fillRect/>
            </a:stretch>
          </xdr:blipFill>
          <xdr:spPr>
            <a:xfrm>
              <a:off x="559440" y="3675960"/>
              <a:ext cx="19440" cy="20520"/>
            </a:xfrm>
            <a:prstGeom prst="rect">
              <a:avLst/>
            </a:prstGeom>
          </xdr:spPr>
        </xdr:pic>
      </mc:Fallback>
    </mc:AlternateContent>
    <xdr:clientData/>
  </xdr:twoCellAnchor>
  <xdr:oneCellAnchor>
    <xdr:from>
      <xdr:col>0</xdr:col>
      <xdr:colOff>568440</xdr:colOff>
      <xdr:row>19</xdr:row>
      <xdr:rowOff>84510</xdr:rowOff>
    </xdr:from>
    <xdr:ext cx="1800" cy="2880"/>
    <mc:AlternateContent xmlns:mc="http://schemas.openxmlformats.org/markup-compatibility/2006" xmlns:xdr14="http://schemas.microsoft.com/office/excel/2010/spreadsheetDrawing">
      <mc:Choice Requires="xdr14">
        <xdr:contentPart xmlns:r="http://schemas.openxmlformats.org/officeDocument/2006/relationships" r:id="rId33">
          <xdr14:nvContentPartPr>
            <xdr14:cNvPr id="37" name="Ink 36">
              <a:extLst>
                <a:ext uri="{FF2B5EF4-FFF2-40B4-BE49-F238E27FC236}">
                  <a16:creationId xmlns:a16="http://schemas.microsoft.com/office/drawing/2014/main" id="{EC603926-E620-4559-B48D-6A6E3639EBD9}"/>
                </a:ext>
              </a:extLst>
            </xdr14:cNvPr>
            <xdr14:cNvContentPartPr/>
          </xdr14:nvContentPartPr>
          <xdr14:nvPr macro=""/>
          <xdr14:xfrm>
            <a:off x="568440" y="3684960"/>
            <a:ext cx="1800" cy="2880"/>
          </xdr14:xfrm>
        </xdr:contentPart>
      </mc:Choice>
      <mc:Fallback xmlns="">
        <xdr:pic>
          <xdr:nvPicPr>
            <xdr:cNvPr id="37" name="Ink 36">
              <a:extLst>
                <a:ext uri="{FF2B5EF4-FFF2-40B4-BE49-F238E27FC236}">
                  <a16:creationId xmlns:a16="http://schemas.microsoft.com/office/drawing/2014/main" id="{EC603926-E620-4559-B48D-6A6E3639EBD9}"/>
                </a:ext>
              </a:extLst>
            </xdr:cNvPr>
            <xdr:cNvPicPr/>
          </xdr:nvPicPr>
          <xdr:blipFill>
            <a:blip xmlns:r="http://schemas.openxmlformats.org/officeDocument/2006/relationships" r:embed="rId2"/>
            <a:stretch>
              <a:fillRect/>
            </a:stretch>
          </xdr:blipFill>
          <xdr:spPr>
            <a:xfrm>
              <a:off x="559440" y="3675960"/>
              <a:ext cx="19440" cy="20520"/>
            </a:xfrm>
            <a:prstGeom prst="rect">
              <a:avLst/>
            </a:prstGeom>
          </xdr:spPr>
        </xdr:pic>
      </mc:Fallback>
    </mc:AlternateContent>
    <xdr:clientData/>
  </xdr:oneCellAnchor>
  <xdr:oneCellAnchor>
    <xdr:from>
      <xdr:col>0</xdr:col>
      <xdr:colOff>568440</xdr:colOff>
      <xdr:row>20</xdr:row>
      <xdr:rowOff>84510</xdr:rowOff>
    </xdr:from>
    <xdr:ext cx="1800" cy="2880"/>
    <mc:AlternateContent xmlns:mc="http://schemas.openxmlformats.org/markup-compatibility/2006" xmlns:xdr14="http://schemas.microsoft.com/office/excel/2010/spreadsheetDrawing">
      <mc:Choice Requires="xdr14">
        <xdr:contentPart xmlns:r="http://schemas.openxmlformats.org/officeDocument/2006/relationships" r:id="rId34">
          <xdr14:nvContentPartPr>
            <xdr14:cNvPr id="38" name="Ink 37">
              <a:extLst>
                <a:ext uri="{FF2B5EF4-FFF2-40B4-BE49-F238E27FC236}">
                  <a16:creationId xmlns:a16="http://schemas.microsoft.com/office/drawing/2014/main" id="{7FDD6A8C-B826-4D7D-899A-FC050711FB79}"/>
                </a:ext>
              </a:extLst>
            </xdr14:cNvPr>
            <xdr14:cNvContentPartPr/>
          </xdr14:nvContentPartPr>
          <xdr14:nvPr macro=""/>
          <xdr14:xfrm>
            <a:off x="568440" y="3684960"/>
            <a:ext cx="1800" cy="2880"/>
          </xdr14:xfrm>
        </xdr:contentPart>
      </mc:Choice>
      <mc:Fallback xmlns="">
        <xdr:pic>
          <xdr:nvPicPr>
            <xdr:cNvPr id="38" name="Ink 37">
              <a:extLst>
                <a:ext uri="{FF2B5EF4-FFF2-40B4-BE49-F238E27FC236}">
                  <a16:creationId xmlns:a16="http://schemas.microsoft.com/office/drawing/2014/main" id="{7FDD6A8C-B826-4D7D-899A-FC050711FB79}"/>
                </a:ext>
              </a:extLst>
            </xdr:cNvPr>
            <xdr:cNvPicPr/>
          </xdr:nvPicPr>
          <xdr:blipFill>
            <a:blip xmlns:r="http://schemas.openxmlformats.org/officeDocument/2006/relationships" r:embed="rId2"/>
            <a:stretch>
              <a:fillRect/>
            </a:stretch>
          </xdr:blipFill>
          <xdr:spPr>
            <a:xfrm>
              <a:off x="559440" y="3675960"/>
              <a:ext cx="19440" cy="20520"/>
            </a:xfrm>
            <a:prstGeom prst="rect">
              <a:avLst/>
            </a:prstGeom>
          </xdr:spPr>
        </xdr:pic>
      </mc:Fallback>
    </mc:AlternateContent>
    <xdr:clientData/>
  </xdr:oneCellAnchor>
  <xdr:oneCellAnchor>
    <xdr:from>
      <xdr:col>0</xdr:col>
      <xdr:colOff>568440</xdr:colOff>
      <xdr:row>21</xdr:row>
      <xdr:rowOff>84510</xdr:rowOff>
    </xdr:from>
    <xdr:ext cx="1800" cy="2880"/>
    <mc:AlternateContent xmlns:mc="http://schemas.openxmlformats.org/markup-compatibility/2006" xmlns:xdr14="http://schemas.microsoft.com/office/excel/2010/spreadsheetDrawing">
      <mc:Choice Requires="xdr14">
        <xdr:contentPart xmlns:r="http://schemas.openxmlformats.org/officeDocument/2006/relationships" r:id="rId35">
          <xdr14:nvContentPartPr>
            <xdr14:cNvPr id="39" name="Ink 38">
              <a:extLst>
                <a:ext uri="{FF2B5EF4-FFF2-40B4-BE49-F238E27FC236}">
                  <a16:creationId xmlns:a16="http://schemas.microsoft.com/office/drawing/2014/main" id="{2D6F3E50-0B75-4ADB-AD7A-AC6DB99044B7}"/>
                </a:ext>
              </a:extLst>
            </xdr14:cNvPr>
            <xdr14:cNvContentPartPr/>
          </xdr14:nvContentPartPr>
          <xdr14:nvPr macro=""/>
          <xdr14:xfrm>
            <a:off x="568440" y="3684960"/>
            <a:ext cx="1800" cy="2880"/>
          </xdr14:xfrm>
        </xdr:contentPart>
      </mc:Choice>
      <mc:Fallback xmlns="">
        <xdr:pic>
          <xdr:nvPicPr>
            <xdr:cNvPr id="39" name="Ink 38">
              <a:extLst>
                <a:ext uri="{FF2B5EF4-FFF2-40B4-BE49-F238E27FC236}">
                  <a16:creationId xmlns:a16="http://schemas.microsoft.com/office/drawing/2014/main" id="{2D6F3E50-0B75-4ADB-AD7A-AC6DB99044B7}"/>
                </a:ext>
              </a:extLst>
            </xdr:cNvPr>
            <xdr:cNvPicPr/>
          </xdr:nvPicPr>
          <xdr:blipFill>
            <a:blip xmlns:r="http://schemas.openxmlformats.org/officeDocument/2006/relationships" r:embed="rId2"/>
            <a:stretch>
              <a:fillRect/>
            </a:stretch>
          </xdr:blipFill>
          <xdr:spPr>
            <a:xfrm>
              <a:off x="559440" y="3675960"/>
              <a:ext cx="19440" cy="20520"/>
            </a:xfrm>
            <a:prstGeom prst="rect">
              <a:avLst/>
            </a:prstGeom>
          </xdr:spPr>
        </xdr:pic>
      </mc:Fallback>
    </mc:AlternateContent>
    <xdr:clientData/>
  </xdr:one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4T02:50:25.594"/>
    </inkml:context>
    <inkml:brush xml:id="br0">
      <inkml:brushProperty name="width" value="0.05" units="cm"/>
      <inkml:brushProperty name="height" value="0.05" units="cm"/>
    </inkml:brush>
  </inkml:definitions>
  <inkml:trace contextRef="#ctx0" brushRef="#br0">9 8 4736,'-8'-7'1824,"8"9"-960,0-2-1088,0 0 256,4 0-2048,0 0-800</inkml:trace>
</inkml:ink>
</file>

<file path=xl/ink/ink1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4T02:50:31.215"/>
    </inkml:context>
    <inkml:brush xml:id="br0">
      <inkml:brushProperty name="width" value="0.05" units="cm"/>
      <inkml:brushProperty name="height" value="0.05" units="cm"/>
    </inkml:brush>
  </inkml:definitions>
  <inkml:trace contextRef="#ctx0" brushRef="#br0">9 8 4736,'-8'-7'1824,"8"9"-960,0-2-1088,0 0 256,4 0-2048,0 0-800</inkml:trace>
</inkml:ink>
</file>

<file path=xl/ink/ink1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4T02:50:31.254"/>
    </inkml:context>
    <inkml:brush xml:id="br0">
      <inkml:brushProperty name="width" value="0.05" units="cm"/>
      <inkml:brushProperty name="height" value="0.05" units="cm"/>
    </inkml:brush>
  </inkml:definitions>
  <inkml:trace contextRef="#ctx0" brushRef="#br0">9 8 4736,'-8'-7'1824,"8"9"-960,0-2-1088,0 0 256,4 0-2048,0 0-800</inkml:trace>
</inkml:ink>
</file>

<file path=xl/ink/ink1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4T02:50:31.255"/>
    </inkml:context>
    <inkml:brush xml:id="br0">
      <inkml:brushProperty name="width" value="0.05" units="cm"/>
      <inkml:brushProperty name="height" value="0.05" units="cm"/>
    </inkml:brush>
  </inkml:definitions>
  <inkml:trace contextRef="#ctx0" brushRef="#br0">9 8 4736,'-8'-7'1824,"8"9"-960,0-2-1088,0 0 256,4 0-2048,0 0-800</inkml:trace>
</inkml:ink>
</file>

<file path=xl/ink/ink1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4T02:50:31.293"/>
    </inkml:context>
    <inkml:brush xml:id="br0">
      <inkml:brushProperty name="width" value="0.05" units="cm"/>
      <inkml:brushProperty name="height" value="0.05" units="cm"/>
    </inkml:brush>
  </inkml:definitions>
  <inkml:trace contextRef="#ctx0" brushRef="#br0">9 8 4736,'-8'-7'1824,"8"9"-960,0-2-1088,0 0 256,4 0-2048,0 0-800</inkml:trace>
</inkml:ink>
</file>

<file path=xl/ink/ink1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4T02:50:31.294"/>
    </inkml:context>
    <inkml:brush xml:id="br0">
      <inkml:brushProperty name="width" value="0.05" units="cm"/>
      <inkml:brushProperty name="height" value="0.05" units="cm"/>
    </inkml:brush>
  </inkml:definitions>
  <inkml:trace contextRef="#ctx0" brushRef="#br0">9 8 4736,'-8'-7'1824,"8"9"-960,0-2-1088,0 0 256,4 0-2048,0 0-800</inkml:trace>
</inkml:ink>
</file>

<file path=xl/ink/ink1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4T02:50:31.332"/>
    </inkml:context>
    <inkml:brush xml:id="br0">
      <inkml:brushProperty name="width" value="0.05" units="cm"/>
      <inkml:brushProperty name="height" value="0.05" units="cm"/>
    </inkml:brush>
  </inkml:definitions>
  <inkml:trace contextRef="#ctx0" brushRef="#br0">9 8 4736,'-8'-7'1824,"8"9"-960,0-2-1088,0 0 256,4 0-2048,0 0-800</inkml:trace>
</inkml:ink>
</file>

<file path=xl/ink/ink1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4T02:50:31.333"/>
    </inkml:context>
    <inkml:brush xml:id="br0">
      <inkml:brushProperty name="width" value="0.05" units="cm"/>
      <inkml:brushProperty name="height" value="0.05" units="cm"/>
    </inkml:brush>
  </inkml:definitions>
  <inkml:trace contextRef="#ctx0" brushRef="#br0">9 8 4736,'-8'-7'1824,"8"9"-960,0-2-1088,0 0 256,4 0-2048,0 0-800</inkml:trace>
</inkml:ink>
</file>

<file path=xl/ink/ink1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4T02:50:31.373"/>
    </inkml:context>
    <inkml:brush xml:id="br0">
      <inkml:brushProperty name="width" value="0.05" units="cm"/>
      <inkml:brushProperty name="height" value="0.05" units="cm"/>
    </inkml:brush>
  </inkml:definitions>
  <inkml:trace contextRef="#ctx0" brushRef="#br0">9 8 4736,'-8'-7'1824,"8"9"-960,0-2-1088,0 0 256,4 0-2048,0 0-800</inkml:trace>
</inkml:ink>
</file>

<file path=xl/ink/ink1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4T02:50:31.373"/>
    </inkml:context>
    <inkml:brush xml:id="br0">
      <inkml:brushProperty name="width" value="0.05" units="cm"/>
      <inkml:brushProperty name="height" value="0.05" units="cm"/>
    </inkml:brush>
  </inkml:definitions>
  <inkml:trace contextRef="#ctx0" brushRef="#br0">9 8 4736,'-8'-7'1824,"8"9"-960,0-2-1088,0 0 256,4 0-2048,0 0-800</inkml:trace>
</inkml:ink>
</file>

<file path=xl/ink/ink1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4T02:50:31.412"/>
    </inkml:context>
    <inkml:brush xml:id="br0">
      <inkml:brushProperty name="width" value="0.05" units="cm"/>
      <inkml:brushProperty name="height" value="0.05" units="cm"/>
    </inkml:brush>
  </inkml:definitions>
  <inkml:trace contextRef="#ctx0" brushRef="#br0">9 8 4736,'-8'-7'1824,"8"9"-960,0-2-1088,0 0 256,4 0-2048,0 0-800</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4T02:50:31.070"/>
    </inkml:context>
    <inkml:brush xml:id="br0">
      <inkml:brushProperty name="width" value="0.05" units="cm"/>
      <inkml:brushProperty name="height" value="0.05" units="cm"/>
    </inkml:brush>
  </inkml:definitions>
  <inkml:trace contextRef="#ctx0" brushRef="#br0">9 8 4736,'-8'-7'1824,"8"9"-960,0-2-1088,0 0 256,4 0-2048,0 0-800</inkml:trace>
</inkml:ink>
</file>

<file path=xl/ink/ink2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4T02:50:31.413"/>
    </inkml:context>
    <inkml:brush xml:id="br0">
      <inkml:brushProperty name="width" value="0.05" units="cm"/>
      <inkml:brushProperty name="height" value="0.05" units="cm"/>
    </inkml:brush>
  </inkml:definitions>
  <inkml:trace contextRef="#ctx0" brushRef="#br0">9 8 4736,'-8'-7'1824,"8"9"-960,0-2-1088,0 0 256,4 0-2048,0 0-800</inkml:trace>
</inkml:ink>
</file>

<file path=xl/ink/ink2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4T02:50:31.451"/>
    </inkml:context>
    <inkml:brush xml:id="br0">
      <inkml:brushProperty name="width" value="0.05" units="cm"/>
      <inkml:brushProperty name="height" value="0.05" units="cm"/>
    </inkml:brush>
  </inkml:definitions>
  <inkml:trace contextRef="#ctx0" brushRef="#br0">9 8 4736,'-8'-7'1824,"8"9"-960,0-2-1088,0 0 256,4 0-2048,0 0-800</inkml:trace>
</inkml:ink>
</file>

<file path=xl/ink/ink2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4T02:50:31.452"/>
    </inkml:context>
    <inkml:brush xml:id="br0">
      <inkml:brushProperty name="width" value="0.05" units="cm"/>
      <inkml:brushProperty name="height" value="0.05" units="cm"/>
    </inkml:brush>
  </inkml:definitions>
  <inkml:trace contextRef="#ctx0" brushRef="#br0">9 8 4736,'-8'-7'1824,"8"9"-960,0-2-1088,0 0 256,4 0-2048,0 0-800</inkml:trace>
</inkml:ink>
</file>

<file path=xl/ink/ink2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4T02:50:31.491"/>
    </inkml:context>
    <inkml:brush xml:id="br0">
      <inkml:brushProperty name="width" value="0.05" units="cm"/>
      <inkml:brushProperty name="height" value="0.05" units="cm"/>
    </inkml:brush>
  </inkml:definitions>
  <inkml:trace contextRef="#ctx0" brushRef="#br0">9 8 4736,'-8'-7'1824,"8"9"-960,0-2-1088,0 0 256,4 0-2048,0 0-800</inkml:trace>
</inkml:ink>
</file>

<file path=xl/ink/ink2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4T02:50:31.492"/>
    </inkml:context>
    <inkml:brush xml:id="br0">
      <inkml:brushProperty name="width" value="0.05" units="cm"/>
      <inkml:brushProperty name="height" value="0.05" units="cm"/>
    </inkml:brush>
  </inkml:definitions>
  <inkml:trace contextRef="#ctx0" brushRef="#br0">9 8 4736,'-8'-7'1824,"8"9"-960,0-2-1088,0 0 256,4 0-2048,0 0-800</inkml:trace>
</inkml:ink>
</file>

<file path=xl/ink/ink2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4T02:50:31.530"/>
    </inkml:context>
    <inkml:brush xml:id="br0">
      <inkml:brushProperty name="width" value="0.05" units="cm"/>
      <inkml:brushProperty name="height" value="0.05" units="cm"/>
    </inkml:brush>
  </inkml:definitions>
  <inkml:trace contextRef="#ctx0" brushRef="#br0">9 8 4736,'-8'-7'1824,"8"9"-960,0-2-1088,0 0 256,4 0-2048,0 0-800</inkml:trace>
</inkml:ink>
</file>

<file path=xl/ink/ink2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4T02:50:31.531"/>
    </inkml:context>
    <inkml:brush xml:id="br0">
      <inkml:brushProperty name="width" value="0.05" units="cm"/>
      <inkml:brushProperty name="height" value="0.05" units="cm"/>
    </inkml:brush>
  </inkml:definitions>
  <inkml:trace contextRef="#ctx0" brushRef="#br0">9 8 4736,'-8'-7'1824,"8"9"-960,0-2-1088,0 0 256,4 0-2048,0 0-800</inkml:trace>
</inkml:ink>
</file>

<file path=xl/ink/ink2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4T02:50:31.572"/>
    </inkml:context>
    <inkml:brush xml:id="br0">
      <inkml:brushProperty name="width" value="0.05" units="cm"/>
      <inkml:brushProperty name="height" value="0.05" units="cm"/>
    </inkml:brush>
  </inkml:definitions>
  <inkml:trace contextRef="#ctx0" brushRef="#br0">9 8 4736,'-8'-7'1824,"8"9"-960,0-2-1088,0 0 256,4 0-2048,0 0-800</inkml:trace>
</inkml:ink>
</file>

<file path=xl/ink/ink2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4T02:50:31.573"/>
    </inkml:context>
    <inkml:brush xml:id="br0">
      <inkml:brushProperty name="width" value="0.05" units="cm"/>
      <inkml:brushProperty name="height" value="0.05" units="cm"/>
    </inkml:brush>
  </inkml:definitions>
  <inkml:trace contextRef="#ctx0" brushRef="#br0">9 8 4736,'-8'-7'1824,"8"9"-960,0-2-1088,0 0 256,4 0-2048,0 0-800</inkml:trace>
</inkml:ink>
</file>

<file path=xl/ink/ink2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4T02:50:31.614"/>
    </inkml:context>
    <inkml:brush xml:id="br0">
      <inkml:brushProperty name="width" value="0.05" units="cm"/>
      <inkml:brushProperty name="height" value="0.05" units="cm"/>
    </inkml:brush>
  </inkml:definitions>
  <inkml:trace contextRef="#ctx0" brushRef="#br0">9 8 4736,'-8'-7'1824,"8"9"-960,0-2-1088,0 0 256,4 0-2048,0 0-800</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4T02:50:31.101"/>
    </inkml:context>
    <inkml:brush xml:id="br0">
      <inkml:brushProperty name="width" value="0.05" units="cm"/>
      <inkml:brushProperty name="height" value="0.05" units="cm"/>
    </inkml:brush>
  </inkml:definitions>
  <inkml:trace contextRef="#ctx0" brushRef="#br0">9 8 4736,'-8'-7'1824,"8"9"-960,0-2-1088,0 0 256,4 0-2048,0 0-800</inkml:trace>
</inkml:ink>
</file>

<file path=xl/ink/ink3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4T02:50:31.615"/>
    </inkml:context>
    <inkml:brush xml:id="br0">
      <inkml:brushProperty name="width" value="0.05" units="cm"/>
      <inkml:brushProperty name="height" value="0.05" units="cm"/>
    </inkml:brush>
  </inkml:definitions>
  <inkml:trace contextRef="#ctx0" brushRef="#br0">9 8 4736,'-8'-7'1824,"8"9"-960,0-2-1088,0 0 256,4 0-2048,0 0-800</inkml:trace>
</inkml:ink>
</file>

<file path=xl/ink/ink3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4T02:50:56.547"/>
    </inkml:context>
    <inkml:brush xml:id="br0">
      <inkml:brushProperty name="width" value="0.05" units="cm"/>
      <inkml:brushProperty name="height" value="0.05" units="cm"/>
    </inkml:brush>
  </inkml:definitions>
  <inkml:trace contextRef="#ctx0" brushRef="#br0">0 7 1792,'5'0'768,"-10"-3"-384,10-1-1216,-5 4-256</inkml:trace>
</inkml:ink>
</file>

<file path=xl/ink/ink3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4T02:52:27.004"/>
    </inkml:context>
    <inkml:brush xml:id="br0">
      <inkml:brushProperty name="width" value="0.05" units="cm"/>
      <inkml:brushProperty name="height" value="0.05" units="cm"/>
    </inkml:brush>
  </inkml:definitions>
  <inkml:trace contextRef="#ctx0" brushRef="#br0">0 7 1792,'5'0'768,"-10"-3"-384,10-1-1216,-5 4-256</inkml:trace>
</inkml:ink>
</file>

<file path=xl/ink/ink3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4T02:52:27.070"/>
    </inkml:context>
    <inkml:brush xml:id="br0">
      <inkml:brushProperty name="width" value="0.05" units="cm"/>
      <inkml:brushProperty name="height" value="0.05" units="cm"/>
    </inkml:brush>
  </inkml:definitions>
  <inkml:trace contextRef="#ctx0" brushRef="#br0">0 7 1792,'5'0'768,"-10"-3"-384,10-1-1216,-5 4-256</inkml:trace>
</inkml:ink>
</file>

<file path=xl/ink/ink3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4T02:52:27.117"/>
    </inkml:context>
    <inkml:brush xml:id="br0">
      <inkml:brushProperty name="width" value="0.05" units="cm"/>
      <inkml:brushProperty name="height" value="0.05" units="cm"/>
    </inkml:brush>
  </inkml:definitions>
  <inkml:trace contextRef="#ctx0" brushRef="#br0">0 7 1792,'5'0'768,"-10"-3"-384,10-1-1216,-5 4-256</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4T02:50:31.102"/>
    </inkml:context>
    <inkml:brush xml:id="br0">
      <inkml:brushProperty name="width" value="0.05" units="cm"/>
      <inkml:brushProperty name="height" value="0.05" units="cm"/>
    </inkml:brush>
  </inkml:definitions>
  <inkml:trace contextRef="#ctx0" brushRef="#br0">9 8 4736,'-8'-7'1824,"8"9"-960,0-2-1088,0 0 256,4 0-2048,0 0-800</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4T02:50:31.143"/>
    </inkml:context>
    <inkml:brush xml:id="br0">
      <inkml:brushProperty name="width" value="0.05" units="cm"/>
      <inkml:brushProperty name="height" value="0.05" units="cm"/>
    </inkml:brush>
  </inkml:definitions>
  <inkml:trace contextRef="#ctx0" brushRef="#br0">9 8 4736,'-8'-7'1824,"8"9"-960,0-2-1088,0 0 256,4 0-2048,0 0-800</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4T02:50:31.144"/>
    </inkml:context>
    <inkml:brush xml:id="br0">
      <inkml:brushProperty name="width" value="0.05" units="cm"/>
      <inkml:brushProperty name="height" value="0.05" units="cm"/>
    </inkml:brush>
  </inkml:definitions>
  <inkml:trace contextRef="#ctx0" brushRef="#br0">9 8 4736,'-8'-7'1824,"8"9"-960,0-2-1088,0 0 256,4 0-2048,0 0-800</inkml:trace>
</inkml:ink>
</file>

<file path=xl/ink/ink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4T02:50:31.179"/>
    </inkml:context>
    <inkml:brush xml:id="br0">
      <inkml:brushProperty name="width" value="0.05" units="cm"/>
      <inkml:brushProperty name="height" value="0.05" units="cm"/>
    </inkml:brush>
  </inkml:definitions>
  <inkml:trace contextRef="#ctx0" brushRef="#br0">9 8 4736,'-8'-7'1824,"8"9"-960,0-2-1088,0 0 256,4 0-2048,0 0-800</inkml:trace>
</inkml:ink>
</file>

<file path=xl/ink/ink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4T02:50:31.180"/>
    </inkml:context>
    <inkml:brush xml:id="br0">
      <inkml:brushProperty name="width" value="0.05" units="cm"/>
      <inkml:brushProperty name="height" value="0.05" units="cm"/>
    </inkml:brush>
  </inkml:definitions>
  <inkml:trace contextRef="#ctx0" brushRef="#br0">9 8 4736,'-8'-7'1824,"8"9"-960,0-2-1088,0 0 256,4 0-2048,0 0-800</inkml:trace>
</inkml:ink>
</file>

<file path=xl/ink/ink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05-14T02:50:31.214"/>
    </inkml:context>
    <inkml:brush xml:id="br0">
      <inkml:brushProperty name="width" value="0.05" units="cm"/>
      <inkml:brushProperty name="height" value="0.05" units="cm"/>
    </inkml:brush>
  </inkml:definitions>
  <inkml:trace contextRef="#ctx0" brushRef="#br0">9 8 4736,'-8'-7'1824,"8"9"-960,0-2-1088,0 0 256,4 0-2048,0 0-800</inkml:trace>
</inkml:ink>
</file>

<file path=xl/persons/person.xml><?xml version="1.0" encoding="utf-8"?>
<personList xmlns="http://schemas.microsoft.com/office/spreadsheetml/2018/threadedcomments" xmlns:x="http://schemas.openxmlformats.org/spreadsheetml/2006/main">
  <person displayName="Ron" id="{D485775B-405A-4299-9700-01025C2D5D30}" userId="0dd4dced70cb7474"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I321" dT="2020-08-31T20:07:31.47" personId="{D485775B-405A-4299-9700-01025C2D5D30}" id="{4033C742-CD06-40A5-92C9-B56422AC127D}">
    <text>was 500 and full</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10.xml.rels><?xml version="1.0" encoding="UTF-8" standalone="yes"?>
<Relationships xmlns="http://schemas.openxmlformats.org/package/2006/relationships"><Relationship Id="rId117" Type="http://schemas.openxmlformats.org/officeDocument/2006/relationships/hyperlink" Target="https://youtu.be/ck25bSSnwFU" TargetMode="External"/><Relationship Id="rId21" Type="http://schemas.openxmlformats.org/officeDocument/2006/relationships/hyperlink" Target="http://www.instructables.com/id/Pewter-Cast-Coins-From-Laser-Cut-Molds/" TargetMode="External"/><Relationship Id="rId42" Type="http://schemas.openxmlformats.org/officeDocument/2006/relationships/hyperlink" Target="https://youtu.be/_1USzk4inqA" TargetMode="External"/><Relationship Id="rId63" Type="http://schemas.openxmlformats.org/officeDocument/2006/relationships/hyperlink" Target="https://www.youtube.com/watch?v=6Igumdy9Shs" TargetMode="External"/><Relationship Id="rId84" Type="http://schemas.openxmlformats.org/officeDocument/2006/relationships/hyperlink" Target="http://www.summet.com/blog/2015/10/28/laser-cut-acrylic-terminal-covers/" TargetMode="External"/><Relationship Id="rId138" Type="http://schemas.openxmlformats.org/officeDocument/2006/relationships/hyperlink" Target="http://www.eric-standley.com/about/" TargetMode="External"/><Relationship Id="rId159" Type="http://schemas.openxmlformats.org/officeDocument/2006/relationships/hyperlink" Target="http://www.instructables.com/id/Scrapwood-Loom/" TargetMode="External"/><Relationship Id="rId170" Type="http://schemas.openxmlformats.org/officeDocument/2006/relationships/hyperlink" Target="http://www.instructables.com/id/Make-an-LED-Acrylic-Sign/" TargetMode="External"/><Relationship Id="rId191" Type="http://schemas.openxmlformats.org/officeDocument/2006/relationships/hyperlink" Target="http://homepage.ntlworld.com/bruce.viney/index.html" TargetMode="External"/><Relationship Id="rId205" Type="http://schemas.openxmlformats.org/officeDocument/2006/relationships/hyperlink" Target="http://www.instructables.com/id/DIY-Lit-O-Pane-Full-Color-Edge-Lit-Photo/" TargetMode="External"/><Relationship Id="rId226" Type="http://schemas.openxmlformats.org/officeDocument/2006/relationships/hyperlink" Target="http://community.glowforge.com/t/3d-paper-masquerade-mask/176" TargetMode="External"/><Relationship Id="rId247" Type="http://schemas.openxmlformats.org/officeDocument/2006/relationships/hyperlink" Target="http://community.glowforge.com/t/etching-and-cutting-corian/1273" TargetMode="External"/><Relationship Id="rId107" Type="http://schemas.openxmlformats.org/officeDocument/2006/relationships/hyperlink" Target="http://community.glowforge.com/t/foooooooood/497?u=jordanloshinsky" TargetMode="External"/><Relationship Id="rId11" Type="http://schemas.openxmlformats.org/officeDocument/2006/relationships/hyperlink" Target="http://www.eurolaser.com/en/applications/" TargetMode="External"/><Relationship Id="rId32" Type="http://schemas.openxmlformats.org/officeDocument/2006/relationships/hyperlink" Target="https://learn.adafruit.com/laser-custom-stamps" TargetMode="External"/><Relationship Id="rId53" Type="http://schemas.openxmlformats.org/officeDocument/2006/relationships/hyperlink" Target="http://community.glowforge.com/t/dalek-marquetry-laser-not-made/1095" TargetMode="External"/><Relationship Id="rId74" Type="http://schemas.openxmlformats.org/officeDocument/2006/relationships/hyperlink" Target="https://youtu.be/96hjkbrwprAm" TargetMode="External"/><Relationship Id="rId128" Type="http://schemas.openxmlformats.org/officeDocument/2006/relationships/hyperlink" Target="http://www.lisaboyer.com/Claytonsite/copernicanplanetaryorrerypage.htm" TargetMode="External"/><Relationship Id="rId149" Type="http://schemas.openxmlformats.org/officeDocument/2006/relationships/hyperlink" Target="https://photos.google.com/share/AF1QipM5klWVItkP7KyHp6M3YOAantrwOufekBAh-2_bvFK4lnu_fCCLknHId2yFMcHh5g?key=NWxEVDVrLVZDNEhGTFltdkR0aVZWRExrRXVneUdR" TargetMode="External"/><Relationship Id="rId5" Type="http://schemas.openxmlformats.org/officeDocument/2006/relationships/hyperlink" Target="http://www.kernlasers.com/3d_laser_engraving.htm" TargetMode="External"/><Relationship Id="rId95" Type="http://schemas.openxmlformats.org/officeDocument/2006/relationships/hyperlink" Target="http://www.madebynick.co.uk/shop/julian-a-handmade-leather-walletcovercase-for-your-field-notes-notebook" TargetMode="External"/><Relationship Id="rId160" Type="http://schemas.openxmlformats.org/officeDocument/2006/relationships/hyperlink" Target="http://www.instructables.com/id/Mini-Loom-2/" TargetMode="External"/><Relationship Id="rId181" Type="http://schemas.openxmlformats.org/officeDocument/2006/relationships/hyperlink" Target="http://community.glowforge.com/t/lebanese-cedar-etchings/989" TargetMode="External"/><Relationship Id="rId216" Type="http://schemas.openxmlformats.org/officeDocument/2006/relationships/hyperlink" Target="http://www.by-the-sword.com/" TargetMode="External"/><Relationship Id="rId237" Type="http://schemas.openxmlformats.org/officeDocument/2006/relationships/hyperlink" Target="http://christyheyob.com/2013/10/10/immersive-3d-paintings-on-layers-of-transparent-film-an-interview-with-artist-david-spriggs/" TargetMode="External"/><Relationship Id="rId22" Type="http://schemas.openxmlformats.org/officeDocument/2006/relationships/hyperlink" Target="http://www.strippablecoating.com/laser_protection_Mask.aspx" TargetMode="External"/><Relationship Id="rId43" Type="http://schemas.openxmlformats.org/officeDocument/2006/relationships/hyperlink" Target="https://youtu.be/ZMd5p-sLn68" TargetMode="External"/><Relationship Id="rId64" Type="http://schemas.openxmlformats.org/officeDocument/2006/relationships/hyperlink" Target="http://www.ganoksin.com/borisat/nenam/pmc-molding.htm" TargetMode="External"/><Relationship Id="rId118" Type="http://schemas.openxmlformats.org/officeDocument/2006/relationships/hyperlink" Target="https://youtu.be/0-qLUPW4KfI" TargetMode="External"/><Relationship Id="rId139" Type="http://schemas.openxmlformats.org/officeDocument/2006/relationships/hyperlink" Target="http://www.cultural-china.com/chinaWH/Traditions/features/Paper-cut/" TargetMode="External"/><Relationship Id="rId85" Type="http://schemas.openxmlformats.org/officeDocument/2006/relationships/hyperlink" Target="http://community.glowforge.com/t/laser-etched-yoyos-and-tops/1218" TargetMode="External"/><Relationship Id="rId150" Type="http://schemas.openxmlformats.org/officeDocument/2006/relationships/hyperlink" Target="https://learn.adafruit.com/laser-cut-enclosure-design/case-study" TargetMode="External"/><Relationship Id="rId171" Type="http://schemas.openxmlformats.org/officeDocument/2006/relationships/hyperlink" Target="http://www.portlandbridgeclocks.com/shop" TargetMode="External"/><Relationship Id="rId192" Type="http://schemas.openxmlformats.org/officeDocument/2006/relationships/hyperlink" Target="http://en.rocketnews24.com/2014/10/26/yosegi-wood-craft-amazing-in-its-beautiful-simplicity-and-precision/" TargetMode="External"/><Relationship Id="rId206" Type="http://schemas.openxmlformats.org/officeDocument/2006/relationships/hyperlink" Target="http://www.usethings.com.au/alien-flat-pack-stool/" TargetMode="External"/><Relationship Id="rId227" Type="http://schemas.openxmlformats.org/officeDocument/2006/relationships/hyperlink" Target="http://polarbrainfreezethecut.blogspot.ca/2014/09/fortress-of-redemption.html" TargetMode="External"/><Relationship Id="rId248" Type="http://schemas.openxmlformats.org/officeDocument/2006/relationships/hyperlink" Target="http://www.dezeen.com/2015/11/19/movie-rachel-harding-corian-chair-inflated-like-balloon-video-interview/" TargetMode="External"/><Relationship Id="rId12" Type="http://schemas.openxmlformats.org/officeDocument/2006/relationships/hyperlink" Target="http://www.laser-engravers.de/?s=e69dd6b32f7c90dd4d76c4855b650af689ecdcb9" TargetMode="External"/><Relationship Id="rId33" Type="http://schemas.openxmlformats.org/officeDocument/2006/relationships/hyperlink" Target="http://www.instructables.com/id/Double-sided-PCBs-with-a-laser-cutter/" TargetMode="External"/><Relationship Id="rId108" Type="http://schemas.openxmlformats.org/officeDocument/2006/relationships/hyperlink" Target="http://www.instructables.com/id/How-to-Cut-Meat---LASER-STYLE!/" TargetMode="External"/><Relationship Id="rId129" Type="http://schemas.openxmlformats.org/officeDocument/2006/relationships/hyperlink" Target="https://www.youtube.com/watch?v=C5Ir1zZGiF4&amp;feature=youtu.be" TargetMode="External"/><Relationship Id="rId54" Type="http://schemas.openxmlformats.org/officeDocument/2006/relationships/hyperlink" Target="https://www.flickr.com/photos/satiredun/15868308421/" TargetMode="External"/><Relationship Id="rId75" Type="http://schemas.openxmlformats.org/officeDocument/2006/relationships/hyperlink" Target="http://community.glowforge.com/t/skirt-bee-cutout/1059/20?u=jordanloshinsky" TargetMode="External"/><Relationship Id="rId96" Type="http://schemas.openxmlformats.org/officeDocument/2006/relationships/hyperlink" Target="http://toyland.gizmodo.com/fractals-make-this-simple-nine-piece-puzzle-a-nightmare-1749055212?utm_campaign=socialflow_gizmodo_facebook&amp;utm_source=gizmodo_facebook&amp;utm_medium=socialflow" TargetMode="External"/><Relationship Id="rId140" Type="http://schemas.openxmlformats.org/officeDocument/2006/relationships/hyperlink" Target="http://blog.livedoor.jp/riu27/" TargetMode="External"/><Relationship Id="rId161" Type="http://schemas.openxmlformats.org/officeDocument/2006/relationships/hyperlink" Target="https://www.youtube.com/watch?v=U26X8ou3QcA" TargetMode="External"/><Relationship Id="rId182" Type="http://schemas.openxmlformats.org/officeDocument/2006/relationships/hyperlink" Target="http://www.engadget.com/2015/12/04/signal-guitar-cardboard/" TargetMode="External"/><Relationship Id="rId217" Type="http://schemas.openxmlformats.org/officeDocument/2006/relationships/hyperlink" Target="https://www.etsy.com/listing/182934082/at-at-rocker-template-digital-download" TargetMode="External"/><Relationship Id="rId6" Type="http://schemas.openxmlformats.org/officeDocument/2006/relationships/hyperlink" Target="http://support.epiloglaser.com/article/8205/11941/Cleaning-the-Laser%27s-Vector-Cutting-Grid" TargetMode="External"/><Relationship Id="rId238" Type="http://schemas.openxmlformats.org/officeDocument/2006/relationships/hyperlink" Target="https://www.pinterest.com/sunnykanwin/acrylic-sheet-design/" TargetMode="External"/><Relationship Id="rId23" Type="http://schemas.openxmlformats.org/officeDocument/2006/relationships/hyperlink" Target="http://mkmra2.blogspot.ca/2014/08/cnc-cut-wood-joinery.html" TargetMode="External"/><Relationship Id="rId119" Type="http://schemas.openxmlformats.org/officeDocument/2006/relationships/hyperlink" Target="http://community.glowforge.com/t/layered-3d-effects/42" TargetMode="External"/><Relationship Id="rId44" Type="http://schemas.openxmlformats.org/officeDocument/2006/relationships/hyperlink" Target="http://www.instructables.com/id/Make-laser-cut-bathymetric-maps/" TargetMode="External"/><Relationship Id="rId65" Type="http://schemas.openxmlformats.org/officeDocument/2006/relationships/hyperlink" Target="https://www.engraversjournal.com/article.php/2360/index.html" TargetMode="External"/><Relationship Id="rId86" Type="http://schemas.openxmlformats.org/officeDocument/2006/relationships/hyperlink" Target="http://community.glowforge.com/t/maple-iphone-back-cover/15" TargetMode="External"/><Relationship Id="rId130" Type="http://schemas.openxmlformats.org/officeDocument/2006/relationships/hyperlink" Target="http://www.davidspriggs.com/" TargetMode="External"/><Relationship Id="rId151" Type="http://schemas.openxmlformats.org/officeDocument/2006/relationships/hyperlink" Target="http://www.thingiverse.com/thing:24461/" TargetMode="External"/><Relationship Id="rId172" Type="http://schemas.openxmlformats.org/officeDocument/2006/relationships/hyperlink" Target="http://www.woodthatworks.com/" TargetMode="External"/><Relationship Id="rId193" Type="http://schemas.openxmlformats.org/officeDocument/2006/relationships/hyperlink" Target="http://standard-discourseorg.netdna-ssl.com/uploads/glowforge/original/2X/b/b4360d708a87324c505c79d5cba5b59129faeb7a.jpg" TargetMode="External"/><Relationship Id="rId207" Type="http://schemas.openxmlformats.org/officeDocument/2006/relationships/hyperlink" Target="http://www.core77.com/posts/42562/Nomadic-Furniture-DIY-Designs-from-the-1970s" TargetMode="External"/><Relationship Id="rId228" Type="http://schemas.openxmlformats.org/officeDocument/2006/relationships/hyperlink" Target="http://community.glowforge.com/t/wedding-invites/24" TargetMode="External"/><Relationship Id="rId249" Type="http://schemas.openxmlformats.org/officeDocument/2006/relationships/hyperlink" Target="http://makezine.com/2016/01/16/bringing-guitar-back-life-lasers/" TargetMode="External"/><Relationship Id="rId13" Type="http://schemas.openxmlformats.org/officeDocument/2006/relationships/hyperlink" Target="http://frankieflood.blogspot.ca/2014/12/laser-engraving-stainless-steel-w.html" TargetMode="External"/><Relationship Id="rId109" Type="http://schemas.openxmlformats.org/officeDocument/2006/relationships/hyperlink" Target="http://munchies.vice.com/videos/food-hacking-laser-bacon" TargetMode="External"/><Relationship Id="rId34" Type="http://schemas.openxmlformats.org/officeDocument/2006/relationships/hyperlink" Target="https://www.youtube.com/watch?v=QIxXOCrdSGM" TargetMode="External"/><Relationship Id="rId55" Type="http://schemas.openxmlformats.org/officeDocument/2006/relationships/hyperlink" Target="https://www.pinterest.com/pin/404620347748553404/" TargetMode="External"/><Relationship Id="rId76" Type="http://schemas.openxmlformats.org/officeDocument/2006/relationships/hyperlink" Target="https://www.instagram.com/p/-ustHMqEfW/?taken-by=fablabep" TargetMode="External"/><Relationship Id="rId97" Type="http://schemas.openxmlformats.org/officeDocument/2006/relationships/hyperlink" Target="http://msraynsford.blogspot.co.uk/2013/05/teeny-hilbert-curve.html" TargetMode="External"/><Relationship Id="rId120" Type="http://schemas.openxmlformats.org/officeDocument/2006/relationships/hyperlink" Target="http://qualityketubah.tictail.com/" TargetMode="External"/><Relationship Id="rId141" Type="http://schemas.openxmlformats.org/officeDocument/2006/relationships/hyperlink" Target="https://www.instagram.com/mr_riu/" TargetMode="External"/><Relationship Id="rId7" Type="http://schemas.openxmlformats.org/officeDocument/2006/relationships/hyperlink" Target="http://www.sawmillcreek.org/showthread.php?141243-Engrave-powdercoating" TargetMode="External"/><Relationship Id="rId162" Type="http://schemas.openxmlformats.org/officeDocument/2006/relationships/hyperlink" Target="http://encarded.com/" TargetMode="External"/><Relationship Id="rId183" Type="http://schemas.openxmlformats.org/officeDocument/2006/relationships/hyperlink" Target="https://youtu.be/9Z0SsAyHKzc" TargetMode="External"/><Relationship Id="rId218" Type="http://schemas.openxmlformats.org/officeDocument/2006/relationships/hyperlink" Target="http://makezine.com/2015/10/27/3d-print-a-motorized-star-wars-at-at/?utm_source=MakeNewsletter+20151103&amp;utm_medium=email&amp;utm_term=&amp;utm_content=image&amp;utm_campaign=newsletter" TargetMode="External"/><Relationship Id="rId239" Type="http://schemas.openxmlformats.org/officeDocument/2006/relationships/hyperlink" Target="http://www.mymodernmet.com/profiles/blogs/yosman-botero-3d-artworks" TargetMode="External"/><Relationship Id="rId250" Type="http://schemas.openxmlformats.org/officeDocument/2006/relationships/hyperlink" Target="http://community.glowforge.com/t/dino-dig-panel/1282" TargetMode="External"/><Relationship Id="rId24" Type="http://schemas.openxmlformats.org/officeDocument/2006/relationships/hyperlink" Target="http://www.instructables.com/id/Laser-Cut-Pen-Vice-for-Rotary-Engraving/" TargetMode="External"/><Relationship Id="rId45" Type="http://schemas.openxmlformats.org/officeDocument/2006/relationships/hyperlink" Target="http://www.instructables.com/id/Javascript-generated-laser-cut-jewellery/" TargetMode="External"/><Relationship Id="rId66" Type="http://schemas.openxmlformats.org/officeDocument/2006/relationships/hyperlink" Target="https://www.youtube.com/watch?v=U23iYNGuxrA" TargetMode="External"/><Relationship Id="rId87" Type="http://schemas.openxmlformats.org/officeDocument/2006/relationships/hyperlink" Target="http://www.langorigami.com/art/compositions/compositions.php" TargetMode="External"/><Relationship Id="rId110" Type="http://schemas.openxmlformats.org/officeDocument/2006/relationships/hyperlink" Target="http://www.karlddwillis.com/projects/moire-card/" TargetMode="External"/><Relationship Id="rId131" Type="http://schemas.openxmlformats.org/officeDocument/2006/relationships/hyperlink" Target="http://community.glowforge.com/t/light-stand-thing/1092/18" TargetMode="External"/><Relationship Id="rId152" Type="http://schemas.openxmlformats.org/officeDocument/2006/relationships/hyperlink" Target="http://community.glowforge.com/t/laser-cut-mandala/1089" TargetMode="External"/><Relationship Id="rId173" Type="http://schemas.openxmlformats.org/officeDocument/2006/relationships/hyperlink" Target="http://community.glowforge.com/t/round-mechanical-iris-box/248" TargetMode="External"/><Relationship Id="rId194" Type="http://schemas.openxmlformats.org/officeDocument/2006/relationships/hyperlink" Target="http://community.glowforge.com/t/old-school-retro-arcade/874" TargetMode="External"/><Relationship Id="rId208" Type="http://schemas.openxmlformats.org/officeDocument/2006/relationships/hyperlink" Target="http://designyoutrust.com/2015/11/adventures-of-cardboard-furnitures-for-little-heroes/" TargetMode="External"/><Relationship Id="rId229" Type="http://schemas.openxmlformats.org/officeDocument/2006/relationships/hyperlink" Target="https://www.youtube.com/watch?v=jXOC7eA-utw" TargetMode="External"/><Relationship Id="rId240" Type="http://schemas.openxmlformats.org/officeDocument/2006/relationships/hyperlink" Target="http://community.glowforge.com/t/parametric-box-generator/407/9?u=jordanloshinsky" TargetMode="External"/><Relationship Id="rId14" Type="http://schemas.openxmlformats.org/officeDocument/2006/relationships/hyperlink" Target="http://www.evilmadscientist.com/2013/laser-moly/" TargetMode="External"/><Relationship Id="rId35" Type="http://schemas.openxmlformats.org/officeDocument/2006/relationships/hyperlink" Target="https://www.youtube.com/watch?v=h8yYHKyvb9k" TargetMode="External"/><Relationship Id="rId56" Type="http://schemas.openxmlformats.org/officeDocument/2006/relationships/hyperlink" Target="http://community.glowforge.com/t/layered-3d-effects/42/7?u=jordanloshinsky" TargetMode="External"/><Relationship Id="rId77" Type="http://schemas.openxmlformats.org/officeDocument/2006/relationships/hyperlink" Target="http://www.thingiverse.com/thing:17240" TargetMode="External"/><Relationship Id="rId100" Type="http://schemas.openxmlformats.org/officeDocument/2006/relationships/hyperlink" Target="http://www.instructables.com/id/Constructing-the-Laser-cut-folding-ukulele/" TargetMode="External"/><Relationship Id="rId8" Type="http://schemas.openxmlformats.org/officeDocument/2006/relationships/hyperlink" Target="http://wlsc.com/laser-systems/material/glass-and-quartz/" TargetMode="External"/><Relationship Id="rId98" Type="http://schemas.openxmlformats.org/officeDocument/2006/relationships/hyperlink" Target="http://www.sentex.net/~mwandel/organ/organ.html" TargetMode="External"/><Relationship Id="rId121" Type="http://schemas.openxmlformats.org/officeDocument/2006/relationships/hyperlink" Target="http://www.thewoodenboombox.com/" TargetMode="External"/><Relationship Id="rId142" Type="http://schemas.openxmlformats.org/officeDocument/2006/relationships/hyperlink" Target="http://www.jasonthielke.com/" TargetMode="External"/><Relationship Id="rId163" Type="http://schemas.openxmlformats.org/officeDocument/2006/relationships/hyperlink" Target="http://woodworking.formeremortals.net/2015/11/wood-gift-card-holders/" TargetMode="External"/><Relationship Id="rId184" Type="http://schemas.openxmlformats.org/officeDocument/2006/relationships/hyperlink" Target="https://www.youtube.com/watch?v=83bBD3N15No" TargetMode="External"/><Relationship Id="rId219" Type="http://schemas.openxmlformats.org/officeDocument/2006/relationships/hyperlink" Target="http://www.ejpark.com/" TargetMode="External"/><Relationship Id="rId230" Type="http://schemas.openxmlformats.org/officeDocument/2006/relationships/hyperlink" Target="http://community.glowforge.com/t/arcylic-charms/162" TargetMode="External"/><Relationship Id="rId251" Type="http://schemas.openxmlformats.org/officeDocument/2006/relationships/hyperlink" Target="http://makezine.com/2016/01/15/electronics-that-last-how-i-built-an-heirloom-laptop/" TargetMode="External"/><Relationship Id="rId25" Type="http://schemas.openxmlformats.org/officeDocument/2006/relationships/hyperlink" Target="http://www.hypersurf.com/~charlie2/Turning/LaserEngraving/LaserEngravingTOC.html" TargetMode="External"/><Relationship Id="rId46" Type="http://schemas.openxmlformats.org/officeDocument/2006/relationships/hyperlink" Target="http://www.instructables.com/id/Curved-laser-bent-wood/" TargetMode="External"/><Relationship Id="rId67" Type="http://schemas.openxmlformats.org/officeDocument/2006/relationships/hyperlink" Target="http://southernhospitalityblog.com/how-to-stencil-a-wall-a-giveaway/" TargetMode="External"/><Relationship Id="rId88" Type="http://schemas.openxmlformats.org/officeDocument/2006/relationships/hyperlink" Target="https://youtu.be/7dH_9MiQCxM" TargetMode="External"/><Relationship Id="rId111" Type="http://schemas.openxmlformats.org/officeDocument/2006/relationships/hyperlink" Target="https://glowforge.com/wp-content/uploads/2015/09/game-board.pdf" TargetMode="External"/><Relationship Id="rId132" Type="http://schemas.openxmlformats.org/officeDocument/2006/relationships/hyperlink" Target="https://youtu.be/zZN3qmLmT4Q" TargetMode="External"/><Relationship Id="rId153" Type="http://schemas.openxmlformats.org/officeDocument/2006/relationships/hyperlink" Target="http://ugearsmodels.com/" TargetMode="External"/><Relationship Id="rId174" Type="http://schemas.openxmlformats.org/officeDocument/2006/relationships/hyperlink" Target="http://community.glowforge.com/t/iris-lid/265?u=jordanloshinsky" TargetMode="External"/><Relationship Id="rId195" Type="http://schemas.openxmlformats.org/officeDocument/2006/relationships/hyperlink" Target="http://www.instructables.com/id/T-Rex-Dinosaur-Puzzle-with-different-sizes-and-pos/" TargetMode="External"/><Relationship Id="rId209" Type="http://schemas.openxmlformats.org/officeDocument/2006/relationships/hyperlink" Target="https://www.youtube.com/watch?v=1MhvUW54fcM&amp;feature=youtu.be" TargetMode="External"/><Relationship Id="rId220" Type="http://schemas.openxmlformats.org/officeDocument/2006/relationships/hyperlink" Target="http://www.ejpark.com/" TargetMode="External"/><Relationship Id="rId241" Type="http://schemas.openxmlformats.org/officeDocument/2006/relationships/hyperlink" Target="http://standard-discourseorg.netdna-ssl.com/uploads/glowforge/original/2X/0/063bb495001c769f571b289111531170c47c3574.jpeg" TargetMode="External"/><Relationship Id="rId15" Type="http://schemas.openxmlformats.org/officeDocument/2006/relationships/hyperlink" Target="http://makezine.com/2013/10/23/tutorial-laser-cutting-techniques-and-projects/" TargetMode="External"/><Relationship Id="rId36" Type="http://schemas.openxmlformats.org/officeDocument/2006/relationships/hyperlink" Target="https://youtu.be/OTGZcY7WyYI" TargetMode="External"/><Relationship Id="rId57" Type="http://schemas.openxmlformats.org/officeDocument/2006/relationships/hyperlink" Target="http://www.instructables.com/id/Paper-Mechanical-Iris/" TargetMode="External"/><Relationship Id="rId78" Type="http://schemas.openxmlformats.org/officeDocument/2006/relationships/hyperlink" Target="https://wb8nbs.wordpress.com/category/woodworking/roubo-bookstand/" TargetMode="External"/><Relationship Id="rId99" Type="http://schemas.openxmlformats.org/officeDocument/2006/relationships/hyperlink" Target="http://www.instructables.com/id/Making-a-Log-Drum-with-a-Laser-Cutter/" TargetMode="External"/><Relationship Id="rId101" Type="http://schemas.openxmlformats.org/officeDocument/2006/relationships/hyperlink" Target="http://www.instructables.com/id/How-to-make-a-cardboard-costume-helmet/" TargetMode="External"/><Relationship Id="rId122" Type="http://schemas.openxmlformats.org/officeDocument/2006/relationships/hyperlink" Target="http://www.derekhugger.com/colibri.html" TargetMode="External"/><Relationship Id="rId143" Type="http://schemas.openxmlformats.org/officeDocument/2006/relationships/hyperlink" Target="http://beautifuldecay.com/2015/04/23/jason-thielkes-laser-cut-figures-contain-dissecting-lines-like-blueprints-body/" TargetMode="External"/><Relationship Id="rId164" Type="http://schemas.openxmlformats.org/officeDocument/2006/relationships/hyperlink" Target="http://robomustache.com/" TargetMode="External"/><Relationship Id="rId185" Type="http://schemas.openxmlformats.org/officeDocument/2006/relationships/hyperlink" Target="https://www.youtube.com/watch?v=-e3wv7LnKoI" TargetMode="External"/><Relationship Id="rId9" Type="http://schemas.openxmlformats.org/officeDocument/2006/relationships/hyperlink" Target="https://youtu.be/p-z-bJFuFbM" TargetMode="External"/><Relationship Id="rId210" Type="http://schemas.openxmlformats.org/officeDocument/2006/relationships/hyperlink" Target="http://msraynsford.blogspot.co.uk/2012/11/project-2-jansen-walker.html" TargetMode="External"/><Relationship Id="rId26" Type="http://schemas.openxmlformats.org/officeDocument/2006/relationships/hyperlink" Target="http://www.instructables.com/id/Chamfer-on-acryllic-lasercut-parts/" TargetMode="External"/><Relationship Id="rId231" Type="http://schemas.openxmlformats.org/officeDocument/2006/relationships/hyperlink" Target="http://community.glowforge.com/t/leather-mason-jar-cupholder/28" TargetMode="External"/><Relationship Id="rId252" Type="http://schemas.openxmlformats.org/officeDocument/2006/relationships/hyperlink" Target="http://community.glowforge.com/t/another-cool-catan-board/1416" TargetMode="External"/><Relationship Id="rId47" Type="http://schemas.openxmlformats.org/officeDocument/2006/relationships/hyperlink" Target="http://community.glowforge.com/t/tsp-stippling-as-alternatives-to-greyscale/966" TargetMode="External"/><Relationship Id="rId68" Type="http://schemas.openxmlformats.org/officeDocument/2006/relationships/hyperlink" Target="https://laserletterpress.tumblr.com/" TargetMode="External"/><Relationship Id="rId89" Type="http://schemas.openxmlformats.org/officeDocument/2006/relationships/hyperlink" Target="http://www.tombanwell.com/" TargetMode="External"/><Relationship Id="rId112" Type="http://schemas.openxmlformats.org/officeDocument/2006/relationships/hyperlink" Target="http://community.glowforge.com/t/a-few-things-ive-made/853?u=jordanloshinsky" TargetMode="External"/><Relationship Id="rId133" Type="http://schemas.openxmlformats.org/officeDocument/2006/relationships/hyperlink" Target="https://youtu.be/sF9Wi6ZK_F4" TargetMode="External"/><Relationship Id="rId154" Type="http://schemas.openxmlformats.org/officeDocument/2006/relationships/hyperlink" Target="http://www.mechanicards.com/" TargetMode="External"/><Relationship Id="rId175" Type="http://schemas.openxmlformats.org/officeDocument/2006/relationships/hyperlink" Target="http://www.pdwarne.com/" TargetMode="External"/><Relationship Id="rId196" Type="http://schemas.openxmlformats.org/officeDocument/2006/relationships/hyperlink" Target="http://www.woodentimes.com/" TargetMode="External"/><Relationship Id="rId200" Type="http://schemas.openxmlformats.org/officeDocument/2006/relationships/hyperlink" Target="http://hackaday.com/2015/11/23/laser-cut-mechanical-logic-gates/" TargetMode="External"/><Relationship Id="rId16" Type="http://schemas.openxmlformats.org/officeDocument/2006/relationships/hyperlink" Target="http://www.instructables.com/id/Adding-color-to-laser-etched-acrylic-at-Techshop/" TargetMode="External"/><Relationship Id="rId221" Type="http://schemas.openxmlformats.org/officeDocument/2006/relationships/hyperlink" Target="http://www.homeportmodels.com/" TargetMode="External"/><Relationship Id="rId242" Type="http://schemas.openxmlformats.org/officeDocument/2006/relationships/hyperlink" Target="http://community.glowforge.com/t/laser-cut-fun-foam-and-fleece/1389" TargetMode="External"/><Relationship Id="rId37" Type="http://schemas.openxmlformats.org/officeDocument/2006/relationships/hyperlink" Target="http://www.instructables.com/id/Leather-Plague-Doctor-Mask/" TargetMode="External"/><Relationship Id="rId58" Type="http://schemas.openxmlformats.org/officeDocument/2006/relationships/hyperlink" Target="http://www.instructables.com/id/Mechanical-iris-v20/" TargetMode="External"/><Relationship Id="rId79" Type="http://schemas.openxmlformats.org/officeDocument/2006/relationships/hyperlink" Target="http://www.cnn.com/2015/10/09/autos/gallery/lexus-cardboard-car/index.html" TargetMode="External"/><Relationship Id="rId102" Type="http://schemas.openxmlformats.org/officeDocument/2006/relationships/hyperlink" Target="http://rcbullock.blogspot.ca/2008/11/halloween.html" TargetMode="External"/><Relationship Id="rId123" Type="http://schemas.openxmlformats.org/officeDocument/2006/relationships/hyperlink" Target="https://youtu.be/9wohFfpLU7s" TargetMode="External"/><Relationship Id="rId144" Type="http://schemas.openxmlformats.org/officeDocument/2006/relationships/hyperlink" Target="https://www.google.com/get/cardboard/" TargetMode="External"/><Relationship Id="rId90" Type="http://schemas.openxmlformats.org/officeDocument/2006/relationships/hyperlink" Target="https://www.etsy.com/shop/SteampunkMasks?page=1" TargetMode="External"/><Relationship Id="rId165" Type="http://schemas.openxmlformats.org/officeDocument/2006/relationships/hyperlink" Target="http://www.pepehiller.com/" TargetMode="External"/><Relationship Id="rId186" Type="http://schemas.openxmlformats.org/officeDocument/2006/relationships/hyperlink" Target="https://www.etsy.com/shop/Wintercroft" TargetMode="External"/><Relationship Id="rId211" Type="http://schemas.openxmlformats.org/officeDocument/2006/relationships/hyperlink" Target="http://www.dfrobot.com/index.php?route=DFblog/blog&amp;id=337" TargetMode="External"/><Relationship Id="rId232" Type="http://schemas.openxmlformats.org/officeDocument/2006/relationships/hyperlink" Target="http://community.glowforge.com/t/dino-bones-necklace/41" TargetMode="External"/><Relationship Id="rId253" Type="http://schemas.openxmlformats.org/officeDocument/2006/relationships/hyperlink" Target="http://community.glowforge.com/t/cool-ideas-star-trek-or-star-wars-tables/1383/2" TargetMode="External"/><Relationship Id="rId27" Type="http://schemas.openxmlformats.org/officeDocument/2006/relationships/hyperlink" Target="http://www.instructables.com/id/10-Tips-and-Tricks-for-Laser-Engraving-and-Cutting/" TargetMode="External"/><Relationship Id="rId48" Type="http://schemas.openxmlformats.org/officeDocument/2006/relationships/hyperlink" Target="http://wiki.evilmadscientist.com/TSP_art" TargetMode="External"/><Relationship Id="rId69" Type="http://schemas.openxmlformats.org/officeDocument/2006/relationships/hyperlink" Target="http://makezine.com/2012/04/13/cnc-panel-joinery-notebook/" TargetMode="External"/><Relationship Id="rId113" Type="http://schemas.openxmlformats.org/officeDocument/2006/relationships/hyperlink" Target="https://www.facebook.com/aoltraveluk/videos/872683319453555/" TargetMode="External"/><Relationship Id="rId134" Type="http://schemas.openxmlformats.org/officeDocument/2006/relationships/hyperlink" Target="http://www.hellolumio.com/shop/" TargetMode="External"/><Relationship Id="rId80" Type="http://schemas.openxmlformats.org/officeDocument/2006/relationships/hyperlink" Target="http://imgur.com/gallery/iXo7o" TargetMode="External"/><Relationship Id="rId155" Type="http://schemas.openxmlformats.org/officeDocument/2006/relationships/hyperlink" Target="https://tinkineer.com/" TargetMode="External"/><Relationship Id="rId176" Type="http://schemas.openxmlformats.org/officeDocument/2006/relationships/hyperlink" Target="http://www.boredpanda.com/anamorphic-cylinder-art/" TargetMode="External"/><Relationship Id="rId197" Type="http://schemas.openxmlformats.org/officeDocument/2006/relationships/hyperlink" Target="http://community.glowforge.com/t/zer0-sword/508" TargetMode="External"/><Relationship Id="rId201" Type="http://schemas.openxmlformats.org/officeDocument/2006/relationships/hyperlink" Target="http://woodgears.ca/marbles/index.html" TargetMode="External"/><Relationship Id="rId222" Type="http://schemas.openxmlformats.org/officeDocument/2006/relationships/hyperlink" Target="http://community.glowforge.com/t/geometric-shelving-unit/25" TargetMode="External"/><Relationship Id="rId243" Type="http://schemas.openxmlformats.org/officeDocument/2006/relationships/hyperlink" Target="http://community.glowforge.com/t/acrylic-game-pieces/1406" TargetMode="External"/><Relationship Id="rId17" Type="http://schemas.openxmlformats.org/officeDocument/2006/relationships/hyperlink" Target="https://www.youtube.com/watch?v=o11sCX5mQ6M" TargetMode="External"/><Relationship Id="rId38" Type="http://schemas.openxmlformats.org/officeDocument/2006/relationships/hyperlink" Target="https://youtu.be/arWUZ4Gdcvs" TargetMode="External"/><Relationship Id="rId59" Type="http://schemas.openxmlformats.org/officeDocument/2006/relationships/hyperlink" Target="http://www.instructables.com/id/mechanical-iris-1/" TargetMode="External"/><Relationship Id="rId103" Type="http://schemas.openxmlformats.org/officeDocument/2006/relationships/hyperlink" Target="http://polarbrainfreezethecut.blogspot.ca/2015/09/dice-tower.html" TargetMode="External"/><Relationship Id="rId124" Type="http://schemas.openxmlformats.org/officeDocument/2006/relationships/hyperlink" Target="http://community.glowforge.com/t/algorithmically-generated-laser-design/838" TargetMode="External"/><Relationship Id="rId70" Type="http://schemas.openxmlformats.org/officeDocument/2006/relationships/hyperlink" Target="http://msraynsford.blogspot.co.uk/search/label/Joinery" TargetMode="External"/><Relationship Id="rId91" Type="http://schemas.openxmlformats.org/officeDocument/2006/relationships/hyperlink" Target="https://www.google.ca/search?q=tagua+nuts&amp;espv=2&amp;biw=1420&amp;bih=1087&amp;source=lnms&amp;tbm=isch&amp;sa=X&amp;ved=0ahUKEwjazJK7-dHJAhUCXz4KHdemCL4Q_AUIBygC&amp;gws_rd=cr&amp;ei=K-OCVre5G8fleraDntgN" TargetMode="External"/><Relationship Id="rId145" Type="http://schemas.openxmlformats.org/officeDocument/2006/relationships/hyperlink" Target="http://www.instructables.com/id/Making-a-cardboard-head-with-a-secret-hiding-spot/" TargetMode="External"/><Relationship Id="rId166" Type="http://schemas.openxmlformats.org/officeDocument/2006/relationships/hyperlink" Target="https://www.lovepopcards.com/" TargetMode="External"/><Relationship Id="rId187" Type="http://schemas.openxmlformats.org/officeDocument/2006/relationships/hyperlink" Target="http://www.bertsimons.nl/portfolio/papersculptures/rozemarijn" TargetMode="External"/><Relationship Id="rId1" Type="http://schemas.openxmlformats.org/officeDocument/2006/relationships/hyperlink" Target="https://www.johnsonplastics.com/engraving/engraving-supplies/cermark/" TargetMode="External"/><Relationship Id="rId212" Type="http://schemas.openxmlformats.org/officeDocument/2006/relationships/hyperlink" Target="http://community.glowforge.com/t/laser-thursday-2-tone-interlocking-pattern-leather-watch-band/791" TargetMode="External"/><Relationship Id="rId233" Type="http://schemas.openxmlformats.org/officeDocument/2006/relationships/hyperlink" Target="http://imgur.com/a/irJ3x" TargetMode="External"/><Relationship Id="rId254" Type="http://schemas.openxmlformats.org/officeDocument/2006/relationships/hyperlink" Target="http://community.glowforge.com/t/tsumiki-blocks/1299" TargetMode="External"/><Relationship Id="rId28" Type="http://schemas.openxmlformats.org/officeDocument/2006/relationships/hyperlink" Target="http://blog.justaddsharks.co.uk/laser-cut-mitre-joints/" TargetMode="External"/><Relationship Id="rId49" Type="http://schemas.openxmlformats.org/officeDocument/2006/relationships/hyperlink" Target="http://wiki.evilmadscientist.com/StippleGen" TargetMode="External"/><Relationship Id="rId114" Type="http://schemas.openxmlformats.org/officeDocument/2006/relationships/hyperlink" Target="http://nathanfriend.io/inspirograph/gallery/" TargetMode="External"/><Relationship Id="rId60" Type="http://schemas.openxmlformats.org/officeDocument/2006/relationships/hyperlink" Target="http://hackaday.com/2015/12/06/laser-cut-and-weld-makes-3d-objects/" TargetMode="External"/><Relationship Id="rId81" Type="http://schemas.openxmlformats.org/officeDocument/2006/relationships/hyperlink" Target="http://www.instructables.com/id/Making-a-cardboard-head-with-a-secret-hiding-spot/" TargetMode="External"/><Relationship Id="rId135" Type="http://schemas.openxmlformats.org/officeDocument/2006/relationships/hyperlink" Target="http://polarbrainfreezethecut.blogspot.ca/2015/10/dice-box.html" TargetMode="External"/><Relationship Id="rId156" Type="http://schemas.openxmlformats.org/officeDocument/2006/relationships/hyperlink" Target="http://www.instructables.com/id/Kinetic-Marble-Track-Around-The-Top-Of-A-Room/" TargetMode="External"/><Relationship Id="rId177" Type="http://schemas.openxmlformats.org/officeDocument/2006/relationships/hyperlink" Target="http://community.glowforge.com/t/how-to-engrave-a-glass-bottle-on-a-glowforge/882" TargetMode="External"/><Relationship Id="rId198" Type="http://schemas.openxmlformats.org/officeDocument/2006/relationships/hyperlink" Target="http://community.glowforge.com/t/dichroic-glass/731" TargetMode="External"/><Relationship Id="rId202" Type="http://schemas.openxmlformats.org/officeDocument/2006/relationships/hyperlink" Target="http://digi-compii.com/" TargetMode="External"/><Relationship Id="rId223" Type="http://schemas.openxmlformats.org/officeDocument/2006/relationships/hyperlink" Target="http://www.thingiverse.com/thing:457996" TargetMode="External"/><Relationship Id="rId244" Type="http://schemas.openxmlformats.org/officeDocument/2006/relationships/hyperlink" Target="http://lab.kofaktor.hr/en/portfolio/super-flexible-laser-cut-plywood/" TargetMode="External"/><Relationship Id="rId18" Type="http://schemas.openxmlformats.org/officeDocument/2006/relationships/hyperlink" Target="http://www.dezeen.com/2014/10/28/appropriate-audiences-tatoue-hacked-3d-printer-tattoo-machine/" TargetMode="External"/><Relationship Id="rId39" Type="http://schemas.openxmlformats.org/officeDocument/2006/relationships/hyperlink" Target="https://youtu.be/5ppTPPxDGh0" TargetMode="External"/><Relationship Id="rId50" Type="http://schemas.openxmlformats.org/officeDocument/2006/relationships/hyperlink" Target="http://community.glowforge.com/t/maple-leaf-made-with-stippling-tsp-technique/1057" TargetMode="External"/><Relationship Id="rId104" Type="http://schemas.openxmlformats.org/officeDocument/2006/relationships/hyperlink" Target="http://community.glowforge.com/t/map-all-the-things/571/36" TargetMode="External"/><Relationship Id="rId125" Type="http://schemas.openxmlformats.org/officeDocument/2006/relationships/hyperlink" Target="http://n-e-r-v-o-u-s.com/" TargetMode="External"/><Relationship Id="rId146" Type="http://schemas.openxmlformats.org/officeDocument/2006/relationships/hyperlink" Target="http://www.instructables.com/id/Cardboard-Box-Moose-Head-Wall-Hanging/" TargetMode="External"/><Relationship Id="rId167" Type="http://schemas.openxmlformats.org/officeDocument/2006/relationships/hyperlink" Target="http://community.glowforge.com/t/bone/1052" TargetMode="External"/><Relationship Id="rId188" Type="http://schemas.openxmlformats.org/officeDocument/2006/relationships/hyperlink" Target="http://www.thingiverse.com/thing:36673" TargetMode="External"/><Relationship Id="rId71" Type="http://schemas.openxmlformats.org/officeDocument/2006/relationships/hyperlink" Target="http://www.justaddsharks.co.uk/blogs/2015-10-29/continuous-autofocus-laser-cutter-hack" TargetMode="External"/><Relationship Id="rId92" Type="http://schemas.openxmlformats.org/officeDocument/2006/relationships/hyperlink" Target="https://photos.google.com/share/AF1QipO04BA1g0ukJSfrt1D1D2h1mZUgziJCzW2lkuYHbHC0sRPXIT7dwOH8MsQ8YazOzA?key=OEFuSWpWbFFvU1RKaTQyQWNLalkwbzFXeUtZVXBn" TargetMode="External"/><Relationship Id="rId213" Type="http://schemas.openxmlformats.org/officeDocument/2006/relationships/hyperlink" Target="http://www.arthurhash.com/" TargetMode="External"/><Relationship Id="rId234" Type="http://schemas.openxmlformats.org/officeDocument/2006/relationships/hyperlink" Target="https://medium.com/@fogleman/a-wooden-map-of-north-carolina-a2b21ca47ca2" TargetMode="External"/><Relationship Id="rId2" Type="http://schemas.openxmlformats.org/officeDocument/2006/relationships/hyperlink" Target="http://frankieflood.blogspot.de/2014/12/cermark-alternative.html" TargetMode="External"/><Relationship Id="rId29" Type="http://schemas.openxmlformats.org/officeDocument/2006/relationships/hyperlink" Target="http://msraynsford.blogspot.co.uk/search/label/Mitre" TargetMode="External"/><Relationship Id="rId255" Type="http://schemas.openxmlformats.org/officeDocument/2006/relationships/hyperlink" Target="http://www.instructables.com/id/Acrylic-Jenga-Pistol/" TargetMode="External"/><Relationship Id="rId40" Type="http://schemas.openxmlformats.org/officeDocument/2006/relationships/hyperlink" Target="https://youtu.be/FTsVoiHd4Wc" TargetMode="External"/><Relationship Id="rId115" Type="http://schemas.openxmlformats.org/officeDocument/2006/relationships/hyperlink" Target="https://www.pinterest.com/paysdemeszamour/geometrigraph-polygraph/" TargetMode="External"/><Relationship Id="rId136" Type="http://schemas.openxmlformats.org/officeDocument/2006/relationships/hyperlink" Target="http://polarbrainfreezethecut.blogspot.ca/2014/12/magic-gathering-card-box.html" TargetMode="External"/><Relationship Id="rId157" Type="http://schemas.openxmlformats.org/officeDocument/2006/relationships/hyperlink" Target="http://www.makershed.com/products/marble-machine" TargetMode="External"/><Relationship Id="rId178" Type="http://schemas.openxmlformats.org/officeDocument/2006/relationships/hyperlink" Target="http://trees-stars-seas.tumblr.com/post/22828181262" TargetMode="External"/><Relationship Id="rId61" Type="http://schemas.openxmlformats.org/officeDocument/2006/relationships/hyperlink" Target="http://stefaniemueller.org/laserstacker/" TargetMode="External"/><Relationship Id="rId82" Type="http://schemas.openxmlformats.org/officeDocument/2006/relationships/hyperlink" Target="http://www.periproductsllc.com/page/" TargetMode="External"/><Relationship Id="rId199" Type="http://schemas.openxmlformats.org/officeDocument/2006/relationships/hyperlink" Target="http://www.janetzambai.net/sandblasting_000.htm" TargetMode="External"/><Relationship Id="rId203" Type="http://schemas.openxmlformats.org/officeDocument/2006/relationships/hyperlink" Target="http://community.glowforge.com/t/making-a-gift-a-little-more-custom/877" TargetMode="External"/><Relationship Id="rId19" Type="http://schemas.openxmlformats.org/officeDocument/2006/relationships/hyperlink" Target="http://blog.ponoko.com/2010/06/17/how-to-make-snug-joints-in-acrylic/" TargetMode="External"/><Relationship Id="rId224" Type="http://schemas.openxmlformats.org/officeDocument/2006/relationships/hyperlink" Target="http://community.glowforge.com/t/laser-cut-set-model/510" TargetMode="External"/><Relationship Id="rId245" Type="http://schemas.openxmlformats.org/officeDocument/2006/relationships/hyperlink" Target="http://www.instructables.com/id/Curved-laser-bent-wood/" TargetMode="External"/><Relationship Id="rId30" Type="http://schemas.openxmlformats.org/officeDocument/2006/relationships/hyperlink" Target="http://www.signwarehouse.com/blog/beginners-guide-to-application-tape-for-103012/" TargetMode="External"/><Relationship Id="rId105" Type="http://schemas.openxmlformats.org/officeDocument/2006/relationships/hyperlink" Target="https://youtu.be/arjRtCjI9AQ" TargetMode="External"/><Relationship Id="rId126" Type="http://schemas.openxmlformats.org/officeDocument/2006/relationships/hyperlink" Target="http://www.instructables.com/id/Laser-Cut-Record/" TargetMode="External"/><Relationship Id="rId147" Type="http://schemas.openxmlformats.org/officeDocument/2006/relationships/hyperlink" Target="https://www.etsy.com/ca/shop/Papertrophy/about?ref=l2-more-about" TargetMode="External"/><Relationship Id="rId168" Type="http://schemas.openxmlformats.org/officeDocument/2006/relationships/hyperlink" Target="http://community.glowforge.com/t/flatpack-business-card/65?u=jordanloshinsky" TargetMode="External"/><Relationship Id="rId51" Type="http://schemas.openxmlformats.org/officeDocument/2006/relationships/hyperlink" Target="http://www.deferredprocrastination.co.uk/blog/2011/laser-cut-lattice-living-hinges/" TargetMode="External"/><Relationship Id="rId72" Type="http://schemas.openxmlformats.org/officeDocument/2006/relationships/hyperlink" Target="https://www.epiloglaser.com/resources/sample-club/drumstick-engraving.htm" TargetMode="External"/><Relationship Id="rId93" Type="http://schemas.openxmlformats.org/officeDocument/2006/relationships/hyperlink" Target="http://community.glowforge.com/t/laser-thursday-masquerade-masks-using-sting-ray/1053/7" TargetMode="External"/><Relationship Id="rId189" Type="http://schemas.openxmlformats.org/officeDocument/2006/relationships/hyperlink" Target="http://www.thingiverse.com/thing:925096" TargetMode="External"/><Relationship Id="rId3" Type="http://schemas.openxmlformats.org/officeDocument/2006/relationships/hyperlink" Target="https://web.archive.org/web/20160802003144/http:/www.synrad.com/search_apps/application_briefs/10-6.htm" TargetMode="External"/><Relationship Id="rId214" Type="http://schemas.openxmlformats.org/officeDocument/2006/relationships/hyperlink" Target="http://mokuhankan.com/index.html" TargetMode="External"/><Relationship Id="rId235" Type="http://schemas.openxmlformats.org/officeDocument/2006/relationships/hyperlink" Target="http://www.thinkgeek.com/product/huir/" TargetMode="External"/><Relationship Id="rId256" Type="http://schemas.openxmlformats.org/officeDocument/2006/relationships/hyperlink" Target="http://52lasers.com/" TargetMode="External"/><Relationship Id="rId116" Type="http://schemas.openxmlformats.org/officeDocument/2006/relationships/hyperlink" Target="http://community.glowforge.com/t/scroll-saw-bowl-reborn/956?u=jordanloshinsky" TargetMode="External"/><Relationship Id="rId137" Type="http://schemas.openxmlformats.org/officeDocument/2006/relationships/hyperlink" Target="http://msraynsford.blogspot.co.uk/search/label/veneer" TargetMode="External"/><Relationship Id="rId158" Type="http://schemas.openxmlformats.org/officeDocument/2006/relationships/hyperlink" Target="https://sawztwist.wordpress.com/2014/03/30/new-tools-to-make-old-tools-laser-cutting-rigid-heddles/" TargetMode="External"/><Relationship Id="rId20" Type="http://schemas.openxmlformats.org/officeDocument/2006/relationships/hyperlink" Target="http://mkmra2.blogspot.ca/2014/08/cnc-cut-wood-joinery.html" TargetMode="External"/><Relationship Id="rId41" Type="http://schemas.openxmlformats.org/officeDocument/2006/relationships/hyperlink" Target="https://youtu.be/O4F7tIiJ2vg" TargetMode="External"/><Relationship Id="rId62" Type="http://schemas.openxmlformats.org/officeDocument/2006/relationships/hyperlink" Target="http://www.instructables.com/id/Generating-elliptical-boxes-using-a-laser-cutter-a/" TargetMode="External"/><Relationship Id="rId83" Type="http://schemas.openxmlformats.org/officeDocument/2006/relationships/hyperlink" Target="http://www.thingiverse.com/thing:17336" TargetMode="External"/><Relationship Id="rId179" Type="http://schemas.openxmlformats.org/officeDocument/2006/relationships/hyperlink" Target="http://www.theeggshellsculptor.com/carved-eggs/" TargetMode="External"/><Relationship Id="rId190" Type="http://schemas.openxmlformats.org/officeDocument/2006/relationships/hyperlink" Target="https://www.youtube.com/watch?v=tMAd7pyzPCc" TargetMode="External"/><Relationship Id="rId204" Type="http://schemas.openxmlformats.org/officeDocument/2006/relationships/hyperlink" Target="http://polarbrainfreezethecut.blogspot.ca/2015/11/laser-cut-gumball-machine.html" TargetMode="External"/><Relationship Id="rId225" Type="http://schemas.openxmlformats.org/officeDocument/2006/relationships/hyperlink" Target="http://community.glowforge.com/t/mission-lamp-project/373" TargetMode="External"/><Relationship Id="rId246" Type="http://schemas.openxmlformats.org/officeDocument/2006/relationships/hyperlink" Target="http://community.glowforge.com/t/i-like-this-cutting-flexible-sheets-of-plywood/1333/17?u=jordanloshinsky" TargetMode="External"/><Relationship Id="rId106" Type="http://schemas.openxmlformats.org/officeDocument/2006/relationships/hyperlink" Target="http://stefaniemueller.org/laserorigami-lasercutting-3d-objects/" TargetMode="External"/><Relationship Id="rId127" Type="http://schemas.openxmlformats.org/officeDocument/2006/relationships/hyperlink" Target="https://www.facebook.com/groups/WoodworkProjects/permalink/902211476542260/" TargetMode="External"/><Relationship Id="rId10" Type="http://schemas.openxmlformats.org/officeDocument/2006/relationships/hyperlink" Target="https://vimeo.com/42341379" TargetMode="External"/><Relationship Id="rId31" Type="http://schemas.openxmlformats.org/officeDocument/2006/relationships/hyperlink" Target="http://msraynsford.blogspot.co.uk/2014/08/working-with-wonky-wood.html" TargetMode="External"/><Relationship Id="rId52" Type="http://schemas.openxmlformats.org/officeDocument/2006/relationships/hyperlink" Target="http://blog.justaddsharks.co.uk/laser-cut-mitre-joints/" TargetMode="External"/><Relationship Id="rId73" Type="http://schemas.openxmlformats.org/officeDocument/2006/relationships/hyperlink" Target="https://youtu.be/M-H9p9gzATQ" TargetMode="External"/><Relationship Id="rId94" Type="http://schemas.openxmlformats.org/officeDocument/2006/relationships/hyperlink" Target="http://loyalstricklin.com/collections/all-products" TargetMode="External"/><Relationship Id="rId148" Type="http://schemas.openxmlformats.org/officeDocument/2006/relationships/hyperlink" Target="http://msraynsford.blogspot.co.uk/search/label/Mitre" TargetMode="External"/><Relationship Id="rId169" Type="http://schemas.openxmlformats.org/officeDocument/2006/relationships/hyperlink" Target="https://youtu.be/uIoPL5BGDEw" TargetMode="External"/><Relationship Id="rId4" Type="http://schemas.openxmlformats.org/officeDocument/2006/relationships/hyperlink" Target="http://www.repairfaq.org/sam/laserfaq.htm" TargetMode="External"/><Relationship Id="rId180" Type="http://schemas.openxmlformats.org/officeDocument/2006/relationships/hyperlink" Target="https://youtu.be/hq3Et9gOISI" TargetMode="External"/><Relationship Id="rId215" Type="http://schemas.openxmlformats.org/officeDocument/2006/relationships/hyperlink" Target="https://www.kickstarter.com/projects/699604098/gravity-hook-a-high-performance-grappling-hook/description" TargetMode="External"/><Relationship Id="rId236" Type="http://schemas.openxmlformats.org/officeDocument/2006/relationships/hyperlink" Target="http://jesshurleyscott.com/" TargetMode="External"/></Relationships>
</file>

<file path=xl/worksheets/_rels/sheet11.xml.rels><?xml version="1.0" encoding="UTF-8" standalone="yes"?>
<Relationships xmlns="http://schemas.openxmlformats.org/package/2006/relationships"><Relationship Id="rId117" Type="http://schemas.openxmlformats.org/officeDocument/2006/relationships/hyperlink" Target="http://southernhospitalityblog.com/how-to-stencil-a-wall-a-giveaway/" TargetMode="External"/><Relationship Id="rId299" Type="http://schemas.openxmlformats.org/officeDocument/2006/relationships/hyperlink" Target="https://youtu.be/vPX1gy5qQMo" TargetMode="External"/><Relationship Id="rId21" Type="http://schemas.openxmlformats.org/officeDocument/2006/relationships/hyperlink" Target="http://www.cousineaus.com/html/specialtywood.html" TargetMode="External"/><Relationship Id="rId63" Type="http://schemas.openxmlformats.org/officeDocument/2006/relationships/hyperlink" Target="https://youtu.be/p-z-bJFuFbM" TargetMode="External"/><Relationship Id="rId159" Type="http://schemas.openxmlformats.org/officeDocument/2006/relationships/hyperlink" Target="http://www.instructables.com/id/How-to-Cut-Meat---LASER-STYLE!/" TargetMode="External"/><Relationship Id="rId324" Type="http://schemas.openxmlformats.org/officeDocument/2006/relationships/hyperlink" Target="http://rasterbator.net/" TargetMode="External"/><Relationship Id="rId366" Type="http://schemas.openxmlformats.org/officeDocument/2006/relationships/hyperlink" Target="http://www.laser-engravers.de/?s=e69dd6b32f7c90dd4d76c4855b650af689ecdcb9" TargetMode="External"/><Relationship Id="rId170" Type="http://schemas.openxmlformats.org/officeDocument/2006/relationships/hyperlink" Target="http://community.glowforge.com/t/layered-3d-effects/42" TargetMode="External"/><Relationship Id="rId226" Type="http://schemas.openxmlformats.org/officeDocument/2006/relationships/hyperlink" Target="http://www.pdwarne.com/" TargetMode="External"/><Relationship Id="rId433" Type="http://schemas.openxmlformats.org/officeDocument/2006/relationships/hyperlink" Target="http://www.co-de-it.com/wordpress/gh-to-svg.html" TargetMode="External"/><Relationship Id="rId268" Type="http://schemas.openxmlformats.org/officeDocument/2006/relationships/hyperlink" Target="https://www.etsy.com/listing/182934082/at-at-rocker-template-digital-download" TargetMode="External"/><Relationship Id="rId32" Type="http://schemas.openxmlformats.org/officeDocument/2006/relationships/hyperlink" Target="http://www.nutleyskitchengardens.co.uk/200ml-glass-hip-flask-bottles-ceramic-swing-stoppers.html" TargetMode="External"/><Relationship Id="rId74" Type="http://schemas.openxmlformats.org/officeDocument/2006/relationships/hyperlink" Target="http://mkmra2.blogspot.ca/2014/08/cnc-cut-wood-joinery.html" TargetMode="External"/><Relationship Id="rId128" Type="http://schemas.openxmlformats.org/officeDocument/2006/relationships/hyperlink" Target="http://www.thingiverse.com/thing:17240" TargetMode="External"/><Relationship Id="rId335" Type="http://schemas.openxmlformats.org/officeDocument/2006/relationships/hyperlink" Target="https://www.youtube.com/user/thang010146/videos" TargetMode="External"/><Relationship Id="rId377" Type="http://schemas.openxmlformats.org/officeDocument/2006/relationships/hyperlink" Target="http://polarbrainfreezethecut.blogspot.ca/" TargetMode="External"/><Relationship Id="rId5" Type="http://schemas.openxmlformats.org/officeDocument/2006/relationships/hyperlink" Target="http://www.wood-database.com/wood-articles/wood-allergies-and-toxicity/" TargetMode="External"/><Relationship Id="rId181" Type="http://schemas.openxmlformats.org/officeDocument/2006/relationships/hyperlink" Target="http://www.davidspriggs.com/" TargetMode="External"/><Relationship Id="rId237" Type="http://schemas.openxmlformats.org/officeDocument/2006/relationships/hyperlink" Target="https://www.etsy.com/shop/Wintercroft" TargetMode="External"/><Relationship Id="rId402" Type="http://schemas.openxmlformats.org/officeDocument/2006/relationships/hyperlink" Target="https://dojotoolkit.org/documentation/tutorials/1.10/gfx/" TargetMode="External"/><Relationship Id="rId279" Type="http://schemas.openxmlformats.org/officeDocument/2006/relationships/hyperlink" Target="http://community.glowforge.com/t/wedding-invites/24" TargetMode="External"/><Relationship Id="rId444" Type="http://schemas.openxmlformats.org/officeDocument/2006/relationships/hyperlink" Target="http://www.amazon.com/Structural-Packaging-Design-Boxes-Forms/dp/1856697533/ref=sr_1_5?s=books&amp;amp;ie=UTF8&amp;amp;qid=1450365917&amp;amp;sr=1-5" TargetMode="External"/><Relationship Id="rId43" Type="http://schemas.openxmlformats.org/officeDocument/2006/relationships/hyperlink" Target="http://www.leevalley.com/en/wood/page.aspx?p=68730&amp;cat=1,43314" TargetMode="External"/><Relationship Id="rId139" Type="http://schemas.openxmlformats.org/officeDocument/2006/relationships/hyperlink" Target="https://youtu.be/7dH_9MiQCxM" TargetMode="External"/><Relationship Id="rId290" Type="http://schemas.openxmlformats.org/officeDocument/2006/relationships/hyperlink" Target="http://www.mymodernmet.com/profiles/blogs/yosman-botero-3d-artworks" TargetMode="External"/><Relationship Id="rId304" Type="http://schemas.openxmlformats.org/officeDocument/2006/relationships/hyperlink" Target="http://bits.blogs.nytimes.com/2015/02/15/slice-and-carve-the-next-wave-in-computer-aided-creativity/?_r=1" TargetMode="External"/><Relationship Id="rId346" Type="http://schemas.openxmlformats.org/officeDocument/2006/relationships/hyperlink" Target="http://www.archive.org/stream/cusacksfreehando00armsrich" TargetMode="External"/><Relationship Id="rId388" Type="http://schemas.openxmlformats.org/officeDocument/2006/relationships/hyperlink" Target="http://morfologiadigital.blogspot.ca/" TargetMode="External"/><Relationship Id="rId85" Type="http://schemas.openxmlformats.org/officeDocument/2006/relationships/hyperlink" Target="https://www.youtube.com/watch?v=QIxXOCrdSGM" TargetMode="External"/><Relationship Id="rId150" Type="http://schemas.openxmlformats.org/officeDocument/2006/relationships/hyperlink" Target="http://www.instructables.com/id/Making-a-Log-Drum-with-a-Laser-Cutter/" TargetMode="External"/><Relationship Id="rId192" Type="http://schemas.openxmlformats.org/officeDocument/2006/relationships/hyperlink" Target="https://www.instagram.com/mr_riu/" TargetMode="External"/><Relationship Id="rId206" Type="http://schemas.openxmlformats.org/officeDocument/2006/relationships/hyperlink" Target="https://tinkineer.com/" TargetMode="External"/><Relationship Id="rId413" Type="http://schemas.openxmlformats.org/officeDocument/2006/relationships/hyperlink" Target="http://joostn.github.io/OpenJsCad/" TargetMode="External"/><Relationship Id="rId248" Type="http://schemas.openxmlformats.org/officeDocument/2006/relationships/hyperlink" Target="http://community.glowforge.com/t/zer0-sword/508" TargetMode="External"/><Relationship Id="rId12" Type="http://schemas.openxmlformats.org/officeDocument/2006/relationships/hyperlink" Target="http://ocoochhardwoods.com/scroll_saw_lumber.php" TargetMode="External"/><Relationship Id="rId108" Type="http://schemas.openxmlformats.org/officeDocument/2006/relationships/hyperlink" Target="http://www.instructables.com/id/Mechanical-iris-v20/" TargetMode="External"/><Relationship Id="rId315" Type="http://schemas.openxmlformats.org/officeDocument/2006/relationships/hyperlink" Target="http://creativecommons.org/" TargetMode="External"/><Relationship Id="rId357" Type="http://schemas.openxmlformats.org/officeDocument/2006/relationships/hyperlink" Target="https://www.vectoropenstock.com/" TargetMode="External"/><Relationship Id="rId54" Type="http://schemas.openxmlformats.org/officeDocument/2006/relationships/hyperlink" Target="https://www.johnsonplastics.com/engraving/engraving-supplies/cermark/" TargetMode="External"/><Relationship Id="rId96" Type="http://schemas.openxmlformats.org/officeDocument/2006/relationships/hyperlink" Target="http://www.instructables.com/id/Javascript-generated-laser-cut-jewellery/" TargetMode="External"/><Relationship Id="rId161" Type="http://schemas.openxmlformats.org/officeDocument/2006/relationships/hyperlink" Target="http://www.karlddwillis.com/projects/moire-card/" TargetMode="External"/><Relationship Id="rId217" Type="http://schemas.openxmlformats.org/officeDocument/2006/relationships/hyperlink" Target="https://www.lovepopcards.com/" TargetMode="External"/><Relationship Id="rId399" Type="http://schemas.openxmlformats.org/officeDocument/2006/relationships/hyperlink" Target="http://community.glowforge.com/t/automatic-wheel-patterns-for-gears-wheels-coasters-and-others/741?u=jordanloshinsky" TargetMode="External"/><Relationship Id="rId259" Type="http://schemas.openxmlformats.org/officeDocument/2006/relationships/hyperlink" Target="http://designyoutrust.com/2015/11/adventures-of-cardboard-furnitures-for-little-heroes/" TargetMode="External"/><Relationship Id="rId424" Type="http://schemas.openxmlformats.org/officeDocument/2006/relationships/hyperlink" Target="http://design.tutsplus.com/tutorials/a-comprehensive-guide-to-the-pathfinder-panel--vector-3306" TargetMode="External"/><Relationship Id="rId23" Type="http://schemas.openxmlformats.org/officeDocument/2006/relationships/hyperlink" Target="http://www.woodworkerssource.com/shop/product/12balpack3.html" TargetMode="External"/><Relationship Id="rId119" Type="http://schemas.openxmlformats.org/officeDocument/2006/relationships/hyperlink" Target="http://laserletterpress.tumblr.com/" TargetMode="External"/><Relationship Id="rId270" Type="http://schemas.openxmlformats.org/officeDocument/2006/relationships/hyperlink" Target="http://www.ejpark.com/" TargetMode="External"/><Relationship Id="rId326" Type="http://schemas.openxmlformats.org/officeDocument/2006/relationships/hyperlink" Target="http://meemoo.org/blog/2013-02-11-live-code-editor-javascript-to-svg/" TargetMode="External"/><Relationship Id="rId65" Type="http://schemas.openxmlformats.org/officeDocument/2006/relationships/hyperlink" Target="http://www.evilmadscientist.com/2013/laser-moly/" TargetMode="External"/><Relationship Id="rId130" Type="http://schemas.openxmlformats.org/officeDocument/2006/relationships/hyperlink" Target="http://www.cnn.com/2015/10/09/autos/gallery/lexus-cardboard-car/index.html" TargetMode="External"/><Relationship Id="rId368" Type="http://schemas.openxmlformats.org/officeDocument/2006/relationships/hyperlink" Target="https://woodgears.ca/" TargetMode="External"/><Relationship Id="rId172" Type="http://schemas.openxmlformats.org/officeDocument/2006/relationships/hyperlink" Target="http://www.thewoodenboombox.com/" TargetMode="External"/><Relationship Id="rId228" Type="http://schemas.openxmlformats.org/officeDocument/2006/relationships/hyperlink" Target="http://community.glowforge.com/t/how-to-engrave-a-glass-bottle-on-a-glowforge/882" TargetMode="External"/><Relationship Id="rId435" Type="http://schemas.openxmlformats.org/officeDocument/2006/relationships/hyperlink" Target="http://www.built-to-spec.com/blog/2011/01/02/quick-inkscape-tutorial-perspective-transforms/" TargetMode="External"/><Relationship Id="rId281" Type="http://schemas.openxmlformats.org/officeDocument/2006/relationships/hyperlink" Target="http://community.glowforge.com/t/arcylic-charms/162" TargetMode="External"/><Relationship Id="rId337" Type="http://schemas.openxmlformats.org/officeDocument/2006/relationships/hyperlink" Target="http://archieve.org/" TargetMode="External"/><Relationship Id="rId34" Type="http://schemas.openxmlformats.org/officeDocument/2006/relationships/hyperlink" Target="http://www.rubberstampmaterials.com/laserengravablerubberandpolymer.aspx" TargetMode="External"/><Relationship Id="rId76" Type="http://schemas.openxmlformats.org/officeDocument/2006/relationships/hyperlink" Target="http://www.hypersurf.com/~charlie2/Turning/LaserEngraving/LaserEngravingTOC.html" TargetMode="External"/><Relationship Id="rId141" Type="http://schemas.openxmlformats.org/officeDocument/2006/relationships/hyperlink" Target="https://www.etsy.com/shop/SteampunkMasks?page=1" TargetMode="External"/><Relationship Id="rId379" Type="http://schemas.openxmlformats.org/officeDocument/2006/relationships/hyperlink" Target="http://365daysofwood.tumblr.com/" TargetMode="External"/><Relationship Id="rId7" Type="http://schemas.openxmlformats.org/officeDocument/2006/relationships/hyperlink" Target="http://atxhackerspace.org/wiki/Laser_Cutter_Materials" TargetMode="External"/><Relationship Id="rId183" Type="http://schemas.openxmlformats.org/officeDocument/2006/relationships/hyperlink" Target="https://youtu.be/zZN3qmLmT4Q" TargetMode="External"/><Relationship Id="rId239" Type="http://schemas.openxmlformats.org/officeDocument/2006/relationships/hyperlink" Target="http://www.thingiverse.com/thing:36673" TargetMode="External"/><Relationship Id="rId390" Type="http://schemas.openxmlformats.org/officeDocument/2006/relationships/hyperlink" Target="http://www.bostonlasers.com/" TargetMode="External"/><Relationship Id="rId404" Type="http://schemas.openxmlformats.org/officeDocument/2006/relationships/hyperlink" Target="http://community.glowforge.com/uploads/glowforge/original/2X/e/eb68249c76e9580b61b878fea421b4747c3f517d.xlsm" TargetMode="External"/><Relationship Id="rId446" Type="http://schemas.openxmlformats.org/officeDocument/2006/relationships/hyperlink" Target="http://www.woodcraft.com/category/md100-08/toy-and-model-making-books.aspx" TargetMode="External"/><Relationship Id="rId250" Type="http://schemas.openxmlformats.org/officeDocument/2006/relationships/hyperlink" Target="http://www.janetzambai.net/sandblasting_000.htm" TargetMode="External"/><Relationship Id="rId292" Type="http://schemas.openxmlformats.org/officeDocument/2006/relationships/hyperlink" Target="http://standard-discourseorg.netdna-ssl.com/uploads/glowforge/original/2X/0/063bb495001c769f571b289111531170c47c3574.jpeg" TargetMode="External"/><Relationship Id="rId306" Type="http://schemas.openxmlformats.org/officeDocument/2006/relationships/hyperlink" Target="http://geargenerator.com/" TargetMode="External"/><Relationship Id="rId45" Type="http://schemas.openxmlformats.org/officeDocument/2006/relationships/hyperlink" Target="https://www.adafruit.com/products/1463" TargetMode="External"/><Relationship Id="rId87" Type="http://schemas.openxmlformats.org/officeDocument/2006/relationships/hyperlink" Target="https://youtu.be/OTGZcY7WyYI" TargetMode="External"/><Relationship Id="rId110" Type="http://schemas.openxmlformats.org/officeDocument/2006/relationships/hyperlink" Target="http://hackaday.com/2015/12/06/laser-cut-and-weld-makes-3d-objects/" TargetMode="External"/><Relationship Id="rId348" Type="http://schemas.openxmlformats.org/officeDocument/2006/relationships/hyperlink" Target="http://www.lisaboyer.com/Claytonsite/Claytonsite1.htm" TargetMode="External"/><Relationship Id="rId152" Type="http://schemas.openxmlformats.org/officeDocument/2006/relationships/hyperlink" Target="http://www.instructables.com/id/How-to-make-a-cardboard-costume-helmet/" TargetMode="External"/><Relationship Id="rId194" Type="http://schemas.openxmlformats.org/officeDocument/2006/relationships/hyperlink" Target="http://beautifuldecay.com/2015/04/23/jason-thielkes-laser-cut-figures-contain-dissecting-lines-like-blueprints-body/" TargetMode="External"/><Relationship Id="rId208" Type="http://schemas.openxmlformats.org/officeDocument/2006/relationships/hyperlink" Target="http://www.makershed.com/products/marble-machine" TargetMode="External"/><Relationship Id="rId415" Type="http://schemas.openxmlformats.org/officeDocument/2006/relationships/hyperlink" Target="https://3dwarehouse.sketchup.com/?hl=en" TargetMode="External"/><Relationship Id="rId261" Type="http://schemas.openxmlformats.org/officeDocument/2006/relationships/hyperlink" Target="http://msraynsford.blogspot.co.uk/2012/11/project-2-jansen-walker.html" TargetMode="External"/><Relationship Id="rId14" Type="http://schemas.openxmlformats.org/officeDocument/2006/relationships/hyperlink" Target="https://www.inventables.com/categories/materials/acrylic" TargetMode="External"/><Relationship Id="rId56" Type="http://schemas.openxmlformats.org/officeDocument/2006/relationships/hyperlink" Target="http://www.synrad.com/search_apps/application_briefs/10-6.htm" TargetMode="External"/><Relationship Id="rId317" Type="http://schemas.openxmlformats.org/officeDocument/2006/relationships/hyperlink" Target="http://woodwork.meetup.com/" TargetMode="External"/><Relationship Id="rId359" Type="http://schemas.openxmlformats.org/officeDocument/2006/relationships/hyperlink" Target="http://www.vecteezy.com/" TargetMode="External"/><Relationship Id="rId98" Type="http://schemas.openxmlformats.org/officeDocument/2006/relationships/hyperlink" Target="http://community.glowforge.com/t/tsp-stippling-as-alternatives-to-greyscale/966" TargetMode="External"/><Relationship Id="rId121" Type="http://schemas.openxmlformats.org/officeDocument/2006/relationships/hyperlink" Target="http://msraynsford.blogspot.co.uk/search/label/Joinery" TargetMode="External"/><Relationship Id="rId163" Type="http://schemas.openxmlformats.org/officeDocument/2006/relationships/hyperlink" Target="http://community.glowforge.com/t/a-few-things-ive-made/853?u=jordanloshinsky" TargetMode="External"/><Relationship Id="rId219" Type="http://schemas.openxmlformats.org/officeDocument/2006/relationships/hyperlink" Target="http://community.glowforge.com/t/flatpack-business-card/65?u=jordanloshinsky" TargetMode="External"/><Relationship Id="rId370" Type="http://schemas.openxmlformats.org/officeDocument/2006/relationships/hyperlink" Target="http://www.woodenclocks.co.uk/" TargetMode="External"/><Relationship Id="rId426" Type="http://schemas.openxmlformats.org/officeDocument/2006/relationships/hyperlink" Target="http://www.the3dprintedfuture.com/shapespeare/?p=1" TargetMode="External"/><Relationship Id="rId230" Type="http://schemas.openxmlformats.org/officeDocument/2006/relationships/hyperlink" Target="http://www.theeggshellsculptor.com/carved-eggs/" TargetMode="External"/><Relationship Id="rId25" Type="http://schemas.openxmlformats.org/officeDocument/2006/relationships/hyperlink" Target="http://www.rubberstampmaterials.com/laserengravablerubberandpolymer.aspx" TargetMode="External"/><Relationship Id="rId67" Type="http://schemas.openxmlformats.org/officeDocument/2006/relationships/hyperlink" Target="http://www.instructables.com/id/Adding-color-to-laser-etched-acrylic-at-Techshop/" TargetMode="External"/><Relationship Id="rId272" Type="http://schemas.openxmlformats.org/officeDocument/2006/relationships/hyperlink" Target="http://www.homeportmodels.com/" TargetMode="External"/><Relationship Id="rId328" Type="http://schemas.openxmlformats.org/officeDocument/2006/relationships/hyperlink" Target="https://www.facebook.com/cultofworbla/posts/1559716494249347" TargetMode="External"/><Relationship Id="rId132" Type="http://schemas.openxmlformats.org/officeDocument/2006/relationships/hyperlink" Target="http://www.instructables.com/id/Making-a-cardboard-head-with-a-secret-hiding-spot/" TargetMode="External"/><Relationship Id="rId174" Type="http://schemas.openxmlformats.org/officeDocument/2006/relationships/hyperlink" Target="https://youtu.be/9wohFfpLU7s" TargetMode="External"/><Relationship Id="rId381" Type="http://schemas.openxmlformats.org/officeDocument/2006/relationships/hyperlink" Target="http://www.deferredprocrastination.co.uk/projects/index.html" TargetMode="External"/><Relationship Id="rId241" Type="http://schemas.openxmlformats.org/officeDocument/2006/relationships/hyperlink" Target="https://www.youtube.com/watch?v=tMAd7pyzPCc" TargetMode="External"/><Relationship Id="rId437" Type="http://schemas.openxmlformats.org/officeDocument/2006/relationships/hyperlink" Target="http://community.glowforge.com/t/vectorizing-a-graphic-in-illustrator/792" TargetMode="External"/><Relationship Id="rId36" Type="http://schemas.openxmlformats.org/officeDocument/2006/relationships/hyperlink" Target="http://www.leevalley.com/en/Wood/page.aspx?cat=1,250&amp;p=43217" TargetMode="External"/><Relationship Id="rId283" Type="http://schemas.openxmlformats.org/officeDocument/2006/relationships/hyperlink" Target="http://community.glowforge.com/t/dino-bones-necklace/41" TargetMode="External"/><Relationship Id="rId339" Type="http://schemas.openxmlformats.org/officeDocument/2006/relationships/hyperlink" Target="http://www.loc.gov/pictures/collections/" TargetMode="External"/><Relationship Id="rId78" Type="http://schemas.openxmlformats.org/officeDocument/2006/relationships/hyperlink" Target="http://www.instructables.com/id/10-Tips-and-Tricks-for-Laser-Engraving-and-Cutting/" TargetMode="External"/><Relationship Id="rId101" Type="http://schemas.openxmlformats.org/officeDocument/2006/relationships/hyperlink" Target="http://www.deferredprocrastination.co.uk/blog/2011/laser-cut-lattice-living-hinges/" TargetMode="External"/><Relationship Id="rId143" Type="http://schemas.openxmlformats.org/officeDocument/2006/relationships/hyperlink" Target="https://photos.google.com/share/AF1QipO04BA1g0ukJSfrt1D1D2h1mZUgziJCzW2lkuYHbHC0sRPXIT7dwOH8MsQ8YazOzA?key=OEFuSWpWbFFvU1RKaTQyQWNLalkwbzFXeUtZVXBn" TargetMode="External"/><Relationship Id="rId185" Type="http://schemas.openxmlformats.org/officeDocument/2006/relationships/hyperlink" Target="http://www.hellolumio.com/shop/" TargetMode="External"/><Relationship Id="rId350" Type="http://schemas.openxmlformats.org/officeDocument/2006/relationships/hyperlink" Target="http://www.rabbitlaserusa.com/DownloadableProjects.html" TargetMode="External"/><Relationship Id="rId406" Type="http://schemas.openxmlformats.org/officeDocument/2006/relationships/hyperlink" Target="http://p5js.org/" TargetMode="External"/><Relationship Id="rId9" Type="http://schemas.openxmlformats.org/officeDocument/2006/relationships/hyperlink" Target="http://www.worbla.com/" TargetMode="External"/><Relationship Id="rId210" Type="http://schemas.openxmlformats.org/officeDocument/2006/relationships/hyperlink" Target="http://www.instructables.com/id/Scrapwood-Loom/" TargetMode="External"/><Relationship Id="rId392" Type="http://schemas.openxmlformats.org/officeDocument/2006/relationships/hyperlink" Target="https://www.youtube.com/channel/UCzuCa2eJKWliRthn908bHaA" TargetMode="External"/><Relationship Id="rId252" Type="http://schemas.openxmlformats.org/officeDocument/2006/relationships/hyperlink" Target="http://woodgears.ca/marbles/index.html" TargetMode="External"/><Relationship Id="rId294" Type="http://schemas.openxmlformats.org/officeDocument/2006/relationships/hyperlink" Target="http://community.glowforge.com/t/glowforge-tuchas/1018" TargetMode="External"/><Relationship Id="rId308" Type="http://schemas.openxmlformats.org/officeDocument/2006/relationships/hyperlink" Target="http://www.thingiverse.com/thing:728579" TargetMode="External"/><Relationship Id="rId47" Type="http://schemas.openxmlformats.org/officeDocument/2006/relationships/hyperlink" Target="http://www.harborfreight.com/catalogsearch/result?q=sandblasting" TargetMode="External"/><Relationship Id="rId89" Type="http://schemas.openxmlformats.org/officeDocument/2006/relationships/hyperlink" Target="https://youtu.be/arWUZ4Gdcvs" TargetMode="External"/><Relationship Id="rId112" Type="http://schemas.openxmlformats.org/officeDocument/2006/relationships/hyperlink" Target="http://www.instructables.com/id/Generating-elliptical-boxes-using-a-laser-cutter-a/" TargetMode="External"/><Relationship Id="rId154" Type="http://schemas.openxmlformats.org/officeDocument/2006/relationships/hyperlink" Target="http://polarbrainfreezethecut.blogspot.ca/2015/09/dice-tower.html" TargetMode="External"/><Relationship Id="rId361" Type="http://schemas.openxmlformats.org/officeDocument/2006/relationships/hyperlink" Target="https://stock.adobe.com/" TargetMode="External"/><Relationship Id="rId196" Type="http://schemas.openxmlformats.org/officeDocument/2006/relationships/hyperlink" Target="http://www.instructables.com/id/Making-a-cardboard-head-with-a-secret-hiding-spot/" TargetMode="External"/><Relationship Id="rId417" Type="http://schemas.openxmlformats.org/officeDocument/2006/relationships/hyperlink" Target="http://gmaps-samples-v3.googlecode.com/svn/trunk/styledmaps/wizard/index.html" TargetMode="External"/><Relationship Id="rId16" Type="http://schemas.openxmlformats.org/officeDocument/2006/relationships/hyperlink" Target="http://www.ponoko.com/make-and-sell/show-material/52-bamboo-ply" TargetMode="External"/><Relationship Id="rId221" Type="http://schemas.openxmlformats.org/officeDocument/2006/relationships/hyperlink" Target="http://www.instructables.com/id/Make-an-LED-Acrylic-Sign/" TargetMode="External"/><Relationship Id="rId263" Type="http://schemas.openxmlformats.org/officeDocument/2006/relationships/hyperlink" Target="http://community.glowforge.com/t/laser-thursday-2-tone-interlocking-pattern-leather-watch-band/791" TargetMode="External"/><Relationship Id="rId319" Type="http://schemas.openxmlformats.org/officeDocument/2006/relationships/hyperlink" Target="http://www.3ders.org/articles/20150711-print-your-own-3d-printer-vibration-absorbers-inspired-by-earthquake-proof-building-designs.html" TargetMode="External"/><Relationship Id="rId58" Type="http://schemas.openxmlformats.org/officeDocument/2006/relationships/hyperlink" Target="http://www.repairfaq.org/sam/laserfaq.htm" TargetMode="External"/><Relationship Id="rId123" Type="http://schemas.openxmlformats.org/officeDocument/2006/relationships/hyperlink" Target="https://www.epiloglaser.com/resources/sample-club/drumstick-engraving.htm" TargetMode="External"/><Relationship Id="rId330" Type="http://schemas.openxmlformats.org/officeDocument/2006/relationships/hyperlink" Target="http://makezine.com/2010/06/28/make-your-own-gears/" TargetMode="External"/><Relationship Id="rId165" Type="http://schemas.openxmlformats.org/officeDocument/2006/relationships/hyperlink" Target="http://nathanfriend.io/inspirograph/gallery/" TargetMode="External"/><Relationship Id="rId372" Type="http://schemas.openxmlformats.org/officeDocument/2006/relationships/hyperlink" Target="http://www.papertoys.com/" TargetMode="External"/><Relationship Id="rId428" Type="http://schemas.openxmlformats.org/officeDocument/2006/relationships/hyperlink" Target="http://makezine.com/2015/11/09/learn-to-make-interactive-graphics-with-updated-getting-started-with-processing/" TargetMode="External"/><Relationship Id="rId232" Type="http://schemas.openxmlformats.org/officeDocument/2006/relationships/hyperlink" Target="http://community.glowforge.com/t/lebanese-cedar-etchings/989" TargetMode="External"/><Relationship Id="rId274" Type="http://schemas.openxmlformats.org/officeDocument/2006/relationships/hyperlink" Target="http://www.thingiverse.com/thing:457996" TargetMode="External"/><Relationship Id="rId27" Type="http://schemas.openxmlformats.org/officeDocument/2006/relationships/hyperlink" Target="http://www.leevalley.com/en/gifts/page.aspx?p=32820&amp;cat=4,104,53208,32820" TargetMode="External"/><Relationship Id="rId69" Type="http://schemas.openxmlformats.org/officeDocument/2006/relationships/hyperlink" Target="http://www.dezeen.com/2014/10/28/appropriate-audiences-tatoue-hacked-3d-printer-tattoo-machine/" TargetMode="External"/><Relationship Id="rId134" Type="http://schemas.openxmlformats.org/officeDocument/2006/relationships/hyperlink" Target="http://www.thingiverse.com/thing:17336" TargetMode="External"/><Relationship Id="rId80" Type="http://schemas.openxmlformats.org/officeDocument/2006/relationships/hyperlink" Target="http://msraynsford.blogspot.co.uk/search/label/Mitre" TargetMode="External"/><Relationship Id="rId176" Type="http://schemas.openxmlformats.org/officeDocument/2006/relationships/hyperlink" Target="http://n-e-r-v-o-u-s.com/" TargetMode="External"/><Relationship Id="rId341" Type="http://schemas.openxmlformats.org/officeDocument/2006/relationships/hyperlink" Target="http://etc.usf.edu/clipart/" TargetMode="External"/><Relationship Id="rId383" Type="http://schemas.openxmlformats.org/officeDocument/2006/relationships/hyperlink" Target="http://blog.dugnorth.com/2012_10_01_archive.html" TargetMode="External"/><Relationship Id="rId439" Type="http://schemas.openxmlformats.org/officeDocument/2006/relationships/hyperlink" Target="https://www.youtube.com/watch?v=Wv53SFp0Q4Q&amp;feature=youtu.be" TargetMode="External"/><Relationship Id="rId201" Type="http://schemas.openxmlformats.org/officeDocument/2006/relationships/hyperlink" Target="https://learn.adafruit.com/laser-cut-enclosure-design/case-study" TargetMode="External"/><Relationship Id="rId243" Type="http://schemas.openxmlformats.org/officeDocument/2006/relationships/hyperlink" Target="http://en.rocketnews24.com/2014/10/26/yosegi-wood-craft-amazing-in-its-beautiful-simplicity-and-precision/" TargetMode="External"/><Relationship Id="rId285" Type="http://schemas.openxmlformats.org/officeDocument/2006/relationships/hyperlink" Target="https://medium.com/@fogleman/a-wooden-map-of-north-carolina-a2b21ca47ca2" TargetMode="External"/><Relationship Id="rId38" Type="http://schemas.openxmlformats.org/officeDocument/2006/relationships/hyperlink" Target="http://www.laserbits.com/laser-supplies/masking-materials/sus-016-paper-mask-medium-tack-12-in-100-yds.html" TargetMode="External"/><Relationship Id="rId103" Type="http://schemas.openxmlformats.org/officeDocument/2006/relationships/hyperlink" Target="http://community.glowforge.com/t/dalek-marquetry-laser-not-made/1095" TargetMode="External"/><Relationship Id="rId310" Type="http://schemas.openxmlformats.org/officeDocument/2006/relationships/hyperlink" Target="http://info.obrary.com/download-the-laser-cutter-101-ebook?submissionGuid=23bd8446-9de6-4180-8681-446198fd55665" TargetMode="External"/><Relationship Id="rId91" Type="http://schemas.openxmlformats.org/officeDocument/2006/relationships/hyperlink" Target="https://youtu.be/FTsVoiHd4Wc" TargetMode="External"/><Relationship Id="rId145" Type="http://schemas.openxmlformats.org/officeDocument/2006/relationships/hyperlink" Target="http://loyalstricklin.com/collections/all-products" TargetMode="External"/><Relationship Id="rId187" Type="http://schemas.openxmlformats.org/officeDocument/2006/relationships/hyperlink" Target="http://polarbrainfreezethecut.blogspot.ca/2014/12/magic-gathering-card-box.html" TargetMode="External"/><Relationship Id="rId352" Type="http://schemas.openxmlformats.org/officeDocument/2006/relationships/hyperlink" Target="https://www.thingiverse.com/tag:lasercut" TargetMode="External"/><Relationship Id="rId394" Type="http://schemas.openxmlformats.org/officeDocument/2006/relationships/hyperlink" Target="http://www.123dapp.com/" TargetMode="External"/><Relationship Id="rId408" Type="http://schemas.openxmlformats.org/officeDocument/2006/relationships/hyperlink" Target="http://www.openscad.org/" TargetMode="External"/><Relationship Id="rId212" Type="http://schemas.openxmlformats.org/officeDocument/2006/relationships/hyperlink" Target="https://www.youtube.com/watch?v=U26X8ou3QcA" TargetMode="External"/><Relationship Id="rId254" Type="http://schemas.openxmlformats.org/officeDocument/2006/relationships/hyperlink" Target="http://community.glowforge.com/t/making-a-gift-a-little-more-custom/877" TargetMode="External"/><Relationship Id="rId49" Type="http://schemas.openxmlformats.org/officeDocument/2006/relationships/hyperlink" Target="http://www.grizzly.com/products/Mini-Sandblaster/T27359" TargetMode="External"/><Relationship Id="rId114" Type="http://schemas.openxmlformats.org/officeDocument/2006/relationships/hyperlink" Target="http://www.ganoksin.com/borisat/nenam/pmc-molding.htm" TargetMode="External"/><Relationship Id="rId296" Type="http://schemas.openxmlformats.org/officeDocument/2006/relationships/hyperlink" Target="http://www.feld.com/archives/2015/10/watch-use-glowforge.html" TargetMode="External"/><Relationship Id="rId60" Type="http://schemas.openxmlformats.org/officeDocument/2006/relationships/hyperlink" Target="http://support.epiloglaser.com/article/8205/11941/Cleaning-the-Laser%27s-Vector-Cutting-Grid" TargetMode="External"/><Relationship Id="rId156" Type="http://schemas.openxmlformats.org/officeDocument/2006/relationships/hyperlink" Target="https://youtu.be/arjRtCjI9AQ" TargetMode="External"/><Relationship Id="rId198" Type="http://schemas.openxmlformats.org/officeDocument/2006/relationships/hyperlink" Target="https://www.etsy.com/ca/shop/Papertrophy/about?ref=l2-more-about" TargetMode="External"/><Relationship Id="rId321" Type="http://schemas.openxmlformats.org/officeDocument/2006/relationships/hyperlink" Target="http://www.flatline.net/journal/?cat=28" TargetMode="External"/><Relationship Id="rId363" Type="http://schemas.openxmlformats.org/officeDocument/2006/relationships/hyperlink" Target="http://www.shutterstock.com/" TargetMode="External"/><Relationship Id="rId419" Type="http://schemas.openxmlformats.org/officeDocument/2006/relationships/hyperlink" Target="http://www.templatemaker.nl/" TargetMode="External"/><Relationship Id="rId223" Type="http://schemas.openxmlformats.org/officeDocument/2006/relationships/hyperlink" Target="http://www.woodthatworks.com/" TargetMode="External"/><Relationship Id="rId430" Type="http://schemas.openxmlformats.org/officeDocument/2006/relationships/hyperlink" Target="http://www.instructables.com/id/How-to-Slice-Up-a-T-Rex-in-123D-Make/" TargetMode="External"/><Relationship Id="rId18" Type="http://schemas.openxmlformats.org/officeDocument/2006/relationships/hyperlink" Target="http://www.4hides.com/Leather_Collections/Pages/Vegetable_Tanned.html" TargetMode="External"/><Relationship Id="rId39" Type="http://schemas.openxmlformats.org/officeDocument/2006/relationships/hyperlink" Target="http://www.anvilcase.com/" TargetMode="External"/><Relationship Id="rId265" Type="http://schemas.openxmlformats.org/officeDocument/2006/relationships/hyperlink" Target="http://mokuhankan.com/index.html" TargetMode="External"/><Relationship Id="rId286" Type="http://schemas.openxmlformats.org/officeDocument/2006/relationships/hyperlink" Target="http://www.thinkgeek.com/product/huir/" TargetMode="External"/><Relationship Id="rId50" Type="http://schemas.openxmlformats.org/officeDocument/2006/relationships/hyperlink" Target="http://www.lamello.com/en/home/join-wood/invis-mx-system/system-advantages.html" TargetMode="External"/><Relationship Id="rId104" Type="http://schemas.openxmlformats.org/officeDocument/2006/relationships/hyperlink" Target="https://www.flickr.com/photos/satiredun/15868308421/" TargetMode="External"/><Relationship Id="rId125" Type="http://schemas.openxmlformats.org/officeDocument/2006/relationships/hyperlink" Target="https://youtu.be/96hjkbrwprA" TargetMode="External"/><Relationship Id="rId146" Type="http://schemas.openxmlformats.org/officeDocument/2006/relationships/hyperlink" Target="http://www.madebynick.co.uk/shop/julian-a-handmade-leather-walletcovercase-for-your-field-notes-notebook" TargetMode="External"/><Relationship Id="rId167" Type="http://schemas.openxmlformats.org/officeDocument/2006/relationships/hyperlink" Target="http://community.glowforge.com/t/scroll-saw-bowl-reborn/956?u=jordanloshinsky" TargetMode="External"/><Relationship Id="rId188" Type="http://schemas.openxmlformats.org/officeDocument/2006/relationships/hyperlink" Target="http://msraynsford.blogspot.co.uk/search/label/veneer" TargetMode="External"/><Relationship Id="rId311" Type="http://schemas.openxmlformats.org/officeDocument/2006/relationships/hyperlink" Target="http://info.obrary.com/download-the-laser-cutter-advanced-techniques-ebook?submissionGuid=69a4a7b6-d47c-4aa7-9461-532e698cb0d14" TargetMode="External"/><Relationship Id="rId332" Type="http://schemas.openxmlformats.org/officeDocument/2006/relationships/hyperlink" Target="http://www.opentopography.org/index.php" TargetMode="External"/><Relationship Id="rId353" Type="http://schemas.openxmlformats.org/officeDocument/2006/relationships/hyperlink" Target="http://www.freepik.com/" TargetMode="External"/><Relationship Id="rId374" Type="http://schemas.openxmlformats.org/officeDocument/2006/relationships/hyperlink" Target="http://www.pepakurapros.com/" TargetMode="External"/><Relationship Id="rId395" Type="http://schemas.openxmlformats.org/officeDocument/2006/relationships/hyperlink" Target="http://www.mattkeeter.com/projects/antimony/3/" TargetMode="External"/><Relationship Id="rId409" Type="http://schemas.openxmlformats.org/officeDocument/2006/relationships/hyperlink" Target="https://www.gearifysoftware.com/Default.aspx" TargetMode="External"/><Relationship Id="rId71" Type="http://schemas.openxmlformats.org/officeDocument/2006/relationships/hyperlink" Target="http://mkmra2.blogspot.ca/2014/08/cnc-cut-wood-joinery.html" TargetMode="External"/><Relationship Id="rId92" Type="http://schemas.openxmlformats.org/officeDocument/2006/relationships/hyperlink" Target="https://youtu.be/O4F7tIiJ2vg" TargetMode="External"/><Relationship Id="rId213" Type="http://schemas.openxmlformats.org/officeDocument/2006/relationships/hyperlink" Target="http://encarded.com/" TargetMode="External"/><Relationship Id="rId234" Type="http://schemas.openxmlformats.org/officeDocument/2006/relationships/hyperlink" Target="https://youtu.be/9Z0SsAyHKzc" TargetMode="External"/><Relationship Id="rId420" Type="http://schemas.openxmlformats.org/officeDocument/2006/relationships/hyperlink" Target="https://github.com/Neon22/inkscape-LasercutBox" TargetMode="External"/><Relationship Id="rId2" Type="http://schemas.openxmlformats.org/officeDocument/2006/relationships/hyperlink" Target="http://faq.glowforge.com/hc/en-us/articles/210202978-What-materials-can-Glowforge-cut-Engrave" TargetMode="External"/><Relationship Id="rId29" Type="http://schemas.openxmlformats.org/officeDocument/2006/relationships/hyperlink" Target="http://www.rockler.com/wood-identification-kit-50-piece" TargetMode="External"/><Relationship Id="rId255" Type="http://schemas.openxmlformats.org/officeDocument/2006/relationships/hyperlink" Target="http://polarbrainfreezethecut.blogspot.ca/2015/11/laser-cut-gumball-machine.html" TargetMode="External"/><Relationship Id="rId276" Type="http://schemas.openxmlformats.org/officeDocument/2006/relationships/hyperlink" Target="http://community.glowforge.com/t/mission-lamp-project/373" TargetMode="External"/><Relationship Id="rId297" Type="http://schemas.openxmlformats.org/officeDocument/2006/relationships/hyperlink" Target="https://www.youtube.com/watch?v=VguInypc29c&amp;feature=youtu.be" TargetMode="External"/><Relationship Id="rId441" Type="http://schemas.openxmlformats.org/officeDocument/2006/relationships/hyperlink" Target="http://www.amazon.com/Pop-Up-Geometric-Origami-Masahiro-Chatani/dp/0870409433" TargetMode="External"/><Relationship Id="rId40" Type="http://schemas.openxmlformats.org/officeDocument/2006/relationships/hyperlink" Target="http://m.lowes.com/pd/Kellett-Shake-Away-Vibration-Pad-(Black)/1078011?http://m.lowes.com/pd/Kellett-Shake-Away-Vibration-Pad-(Black)/1078011=" TargetMode="External"/><Relationship Id="rId115" Type="http://schemas.openxmlformats.org/officeDocument/2006/relationships/hyperlink" Target="https://www.engraversjournal.com/article.php/2360/index.html" TargetMode="External"/><Relationship Id="rId136" Type="http://schemas.openxmlformats.org/officeDocument/2006/relationships/hyperlink" Target="http://community.glowforge.com/t/laser-etched-yoyos-and-tops/1218" TargetMode="External"/><Relationship Id="rId157" Type="http://schemas.openxmlformats.org/officeDocument/2006/relationships/hyperlink" Target="http://stefaniemueller.org/laserorigami-lasercutting-3d-objects/" TargetMode="External"/><Relationship Id="rId178" Type="http://schemas.openxmlformats.org/officeDocument/2006/relationships/hyperlink" Target="https://www.facebook.com/groups/WoodworkProjects/permalink/902211476542260/" TargetMode="External"/><Relationship Id="rId301" Type="http://schemas.openxmlformats.org/officeDocument/2006/relationships/hyperlink" Target="https://www.youtube.com/watch?v=ZwlxiWxP634" TargetMode="External"/><Relationship Id="rId322" Type="http://schemas.openxmlformats.org/officeDocument/2006/relationships/hyperlink" Target="http://www.ganoksin.com/borisat/nenam/gom-etching-champleve.htm" TargetMode="External"/><Relationship Id="rId343" Type="http://schemas.openxmlformats.org/officeDocument/2006/relationships/hyperlink" Target="http://store.doverpublications.com/by-subject-clip-art.html" TargetMode="External"/><Relationship Id="rId364" Type="http://schemas.openxmlformats.org/officeDocument/2006/relationships/hyperlink" Target="http://www.sawmillcreek.org/forumdisplay.php?8-Engravers-Forum" TargetMode="External"/><Relationship Id="rId61" Type="http://schemas.openxmlformats.org/officeDocument/2006/relationships/hyperlink" Target="http://www.sawmillcreek.org/showthread.php?141243-Engrave-powdercoating" TargetMode="External"/><Relationship Id="rId82" Type="http://schemas.openxmlformats.org/officeDocument/2006/relationships/hyperlink" Target="http://msraynsford.blogspot.co.uk/2014/08/working-with-wonky-wood.html" TargetMode="External"/><Relationship Id="rId199" Type="http://schemas.openxmlformats.org/officeDocument/2006/relationships/hyperlink" Target="http://msraynsford.blogspot.co.uk/search/label/Mitre" TargetMode="External"/><Relationship Id="rId203" Type="http://schemas.openxmlformats.org/officeDocument/2006/relationships/hyperlink" Target="http://community.glowforge.com/t/laser-cut-mandala/1089" TargetMode="External"/><Relationship Id="rId385" Type="http://schemas.openxmlformats.org/officeDocument/2006/relationships/hyperlink" Target="https://www.youtube.com/watch?v=3szMioaiZ2c" TargetMode="External"/><Relationship Id="rId19" Type="http://schemas.openxmlformats.org/officeDocument/2006/relationships/hyperlink" Target="http://www.mcmaster.com/" TargetMode="External"/><Relationship Id="rId224" Type="http://schemas.openxmlformats.org/officeDocument/2006/relationships/hyperlink" Target="http://community.glowforge.com/t/round-mechanical-iris-box/248" TargetMode="External"/><Relationship Id="rId245" Type="http://schemas.openxmlformats.org/officeDocument/2006/relationships/hyperlink" Target="http://community.glowforge.com/t/old-school-retro-arcade/874" TargetMode="External"/><Relationship Id="rId266" Type="http://schemas.openxmlformats.org/officeDocument/2006/relationships/hyperlink" Target="https://www.kickstarter.com/projects/699604098/gravity-hook-a-high-performance-grappling-hook/description" TargetMode="External"/><Relationship Id="rId287" Type="http://schemas.openxmlformats.org/officeDocument/2006/relationships/hyperlink" Target="http://jesshurleyscott.com/" TargetMode="External"/><Relationship Id="rId410" Type="http://schemas.openxmlformats.org/officeDocument/2006/relationships/hyperlink" Target="http://boxmaker.connectionlab.org/" TargetMode="External"/><Relationship Id="rId431" Type="http://schemas.openxmlformats.org/officeDocument/2006/relationships/hyperlink" Target="http://www.reidb.net/LaserLivingHinges.html" TargetMode="External"/><Relationship Id="rId30" Type="http://schemas.openxmlformats.org/officeDocument/2006/relationships/hyperlink" Target="https://www.facebook.com/groups/147800435424123/" TargetMode="External"/><Relationship Id="rId105" Type="http://schemas.openxmlformats.org/officeDocument/2006/relationships/hyperlink" Target="https://www.pinterest.com/pin/404620347748553404/" TargetMode="External"/><Relationship Id="rId126" Type="http://schemas.openxmlformats.org/officeDocument/2006/relationships/hyperlink" Target="http://community.glowforge.com/t/skirt-bee-cutout/1059/20?u=jordanloshinsky" TargetMode="External"/><Relationship Id="rId147" Type="http://schemas.openxmlformats.org/officeDocument/2006/relationships/hyperlink" Target="http://toyland.gizmodo.com/fractals-make-this-simple-nine-piece-puzzle-a-nightmare-1749055212?utm_campaign=socialflow_gizmodo_facebook&amp;utm_source=gizmodo_facebook&amp;utm_medium=socialflow" TargetMode="External"/><Relationship Id="rId168" Type="http://schemas.openxmlformats.org/officeDocument/2006/relationships/hyperlink" Target="https://youtu.be/ck25bSSnwFU" TargetMode="External"/><Relationship Id="rId312" Type="http://schemas.openxmlformats.org/officeDocument/2006/relationships/hyperlink" Target="http://info.obrary.com/download-the-laser-cutter-business-guide-ebook?submissionGuid=c1460e55-77c5-4e62-969a-f1bc012bddab5" TargetMode="External"/><Relationship Id="rId333" Type="http://schemas.openxmlformats.org/officeDocument/2006/relationships/hyperlink" Target="http://www.qgis.org/en/site/" TargetMode="External"/><Relationship Id="rId354" Type="http://schemas.openxmlformats.org/officeDocument/2006/relationships/hyperlink" Target="https://commons.wikimedia.org/wiki/Main_Page" TargetMode="External"/><Relationship Id="rId51" Type="http://schemas.openxmlformats.org/officeDocument/2006/relationships/hyperlink" Target="http://www.inlays.com/Inlay-Strips-s/1832.htm" TargetMode="External"/><Relationship Id="rId72" Type="http://schemas.openxmlformats.org/officeDocument/2006/relationships/hyperlink" Target="http://www.instructables.com/id/Pewter-Cast-Coins-From-Laser-Cut-Molds/" TargetMode="External"/><Relationship Id="rId93" Type="http://schemas.openxmlformats.org/officeDocument/2006/relationships/hyperlink" Target="https://youtu.be/_1USzk4inqA" TargetMode="External"/><Relationship Id="rId189" Type="http://schemas.openxmlformats.org/officeDocument/2006/relationships/hyperlink" Target="http://www.eric-standley.com/about/" TargetMode="External"/><Relationship Id="rId375" Type="http://schemas.openxmlformats.org/officeDocument/2006/relationships/hyperlink" Target="http://www.bigmapblog.com/" TargetMode="External"/><Relationship Id="rId396" Type="http://schemas.openxmlformats.org/officeDocument/2006/relationships/hyperlink" Target="http://www.langorigami.com/science/computational/treemaker/treemaker.php" TargetMode="External"/><Relationship Id="rId3" Type="http://schemas.openxmlformats.org/officeDocument/2006/relationships/hyperlink" Target="http://www.synrad.com/Applications/archives.htm" TargetMode="External"/><Relationship Id="rId214" Type="http://schemas.openxmlformats.org/officeDocument/2006/relationships/hyperlink" Target="http://woodworking.formeremortals.net/2015/11/wood-gift-card-holders/" TargetMode="External"/><Relationship Id="rId235" Type="http://schemas.openxmlformats.org/officeDocument/2006/relationships/hyperlink" Target="https://www.youtube.com/watch?v=83bBD3N15No" TargetMode="External"/><Relationship Id="rId256" Type="http://schemas.openxmlformats.org/officeDocument/2006/relationships/hyperlink" Target="http://www.instructables.com/id/DIY-Lit-O-Pane-Full-Color-Edge-Lit-Photo/" TargetMode="External"/><Relationship Id="rId277" Type="http://schemas.openxmlformats.org/officeDocument/2006/relationships/hyperlink" Target="http://community.glowforge.com/t/3d-paper-masquerade-mask/176" TargetMode="External"/><Relationship Id="rId298" Type="http://schemas.openxmlformats.org/officeDocument/2006/relationships/hyperlink" Target="https://glowforge.com/blog/glowforge-completed-its-series-a-with-an-investor-we-never-met/" TargetMode="External"/><Relationship Id="rId400" Type="http://schemas.openxmlformats.org/officeDocument/2006/relationships/hyperlink" Target="http://www.gearotic.com/" TargetMode="External"/><Relationship Id="rId421" Type="http://schemas.openxmlformats.org/officeDocument/2006/relationships/hyperlink" Target="http://community.glowforge.com/t/sketchup/1078" TargetMode="External"/><Relationship Id="rId442" Type="http://schemas.openxmlformats.org/officeDocument/2006/relationships/hyperlink" Target="http://www.amazon.com/dp/1568814518" TargetMode="External"/><Relationship Id="rId116" Type="http://schemas.openxmlformats.org/officeDocument/2006/relationships/hyperlink" Target="https://www.youtube.com/watch?v=U23iYNGuxrA" TargetMode="External"/><Relationship Id="rId137" Type="http://schemas.openxmlformats.org/officeDocument/2006/relationships/hyperlink" Target="http://community.glowforge.com/t/maple-iphone-back-cover/15" TargetMode="External"/><Relationship Id="rId158" Type="http://schemas.openxmlformats.org/officeDocument/2006/relationships/hyperlink" Target="http://community.glowforge.com/t/foooooooood/497?u=jordanloshinsky" TargetMode="External"/><Relationship Id="rId302" Type="http://schemas.openxmlformats.org/officeDocument/2006/relationships/hyperlink" Target="https://www.reddit.com/r/lasercutting/comments/3ms7ld/my_kinda_review_of_the_glowforge_3d_laser_printer/" TargetMode="External"/><Relationship Id="rId323" Type="http://schemas.openxmlformats.org/officeDocument/2006/relationships/hyperlink" Target="http://www.wretchedetcher.com/etching-tutorial/etching-apply-ground.html" TargetMode="External"/><Relationship Id="rId344" Type="http://schemas.openxmlformats.org/officeDocument/2006/relationships/hyperlink" Target="http://www.openculture.com/" TargetMode="External"/><Relationship Id="rId20" Type="http://schemas.openxmlformats.org/officeDocument/2006/relationships/hyperlink" Target="http://plasticworld.ca/" TargetMode="External"/><Relationship Id="rId41" Type="http://schemas.openxmlformats.org/officeDocument/2006/relationships/hyperlink" Target="http://www.laserbits.com/sus-063-polyester-rigid-mask-medium-tack-6-in-25-yds.html" TargetMode="External"/><Relationship Id="rId62" Type="http://schemas.openxmlformats.org/officeDocument/2006/relationships/hyperlink" Target="http://wlsc.com/laser-systems/material/glass-and-quartz/" TargetMode="External"/><Relationship Id="rId83" Type="http://schemas.openxmlformats.org/officeDocument/2006/relationships/hyperlink" Target="https://learn.adafruit.com/laser-custom-stamps" TargetMode="External"/><Relationship Id="rId179" Type="http://schemas.openxmlformats.org/officeDocument/2006/relationships/hyperlink" Target="http://www.lisaboyer.com/Claytonsite/copernicanplanetaryorrerypage.htm" TargetMode="External"/><Relationship Id="rId365" Type="http://schemas.openxmlformats.org/officeDocument/2006/relationships/hyperlink" Target="http://www.eurolaser.com/de/materialien/" TargetMode="External"/><Relationship Id="rId386" Type="http://schemas.openxmlformats.org/officeDocument/2006/relationships/hyperlink" Target="http://theawesomer.com/high-speed-laser-cutting/341587/" TargetMode="External"/><Relationship Id="rId190" Type="http://schemas.openxmlformats.org/officeDocument/2006/relationships/hyperlink" Target="http://www.cultural-china.com/chinaWH/Traditions/features/Paper-cut/" TargetMode="External"/><Relationship Id="rId204" Type="http://schemas.openxmlformats.org/officeDocument/2006/relationships/hyperlink" Target="http://ugearsmodels.com/" TargetMode="External"/><Relationship Id="rId225" Type="http://schemas.openxmlformats.org/officeDocument/2006/relationships/hyperlink" Target="http://community.glowforge.com/t/iris-lid/265?u=jordanloshinsky" TargetMode="External"/><Relationship Id="rId246" Type="http://schemas.openxmlformats.org/officeDocument/2006/relationships/hyperlink" Target="http://www.instructables.com/id/T-Rex-Dinosaur-Puzzle-with-different-sizes-and-pos/" TargetMode="External"/><Relationship Id="rId267" Type="http://schemas.openxmlformats.org/officeDocument/2006/relationships/hyperlink" Target="http://www.by-the-sword.com/" TargetMode="External"/><Relationship Id="rId288" Type="http://schemas.openxmlformats.org/officeDocument/2006/relationships/hyperlink" Target="http://christyheyob.com/2013/10/10/immersive-3d-paintings-on-layers-of-transparent-film-an-interview-with-artist-david-spriggs/" TargetMode="External"/><Relationship Id="rId411" Type="http://schemas.openxmlformats.org/officeDocument/2006/relationships/hyperlink" Target="http://www.makercase.com/" TargetMode="External"/><Relationship Id="rId432" Type="http://schemas.openxmlformats.org/officeDocument/2006/relationships/hyperlink" Target="http://wiki.lvl1.org/Inkscape_Extension_to_Render_a_Living_Hinge" TargetMode="External"/><Relationship Id="rId106" Type="http://schemas.openxmlformats.org/officeDocument/2006/relationships/hyperlink" Target="http://community.glowforge.com/t/layered-3d-effects/42/7?u=jordanloshinsky" TargetMode="External"/><Relationship Id="rId127" Type="http://schemas.openxmlformats.org/officeDocument/2006/relationships/hyperlink" Target="https://www.instagram.com/p/-ustHMqEfW/?taken-by=fablabep" TargetMode="External"/><Relationship Id="rId313" Type="http://schemas.openxmlformats.org/officeDocument/2006/relationships/hyperlink" Target="http://www.spoonflower.com/welcome" TargetMode="External"/><Relationship Id="rId10" Type="http://schemas.openxmlformats.org/officeDocument/2006/relationships/hyperlink" Target="http://www.healthybuilding.net/uploads/files/sorting-out-the-vinyls-when-is-vinyl-not-pvc.pdf" TargetMode="External"/><Relationship Id="rId31" Type="http://schemas.openxmlformats.org/officeDocument/2006/relationships/hyperlink" Target="https://www.etsy.com/shop/ThinBoards" TargetMode="External"/><Relationship Id="rId52" Type="http://schemas.openxmlformats.org/officeDocument/2006/relationships/hyperlink" Target="http://shop.resinobsession.com/collections/colorants/Liquid" TargetMode="External"/><Relationship Id="rId73" Type="http://schemas.openxmlformats.org/officeDocument/2006/relationships/hyperlink" Target="http://generalchemicalcorp.mybigcommerce.com/categories/Peelable-Coatings%2C-Strippable-Coatings%2C-Maskants/Laser-Protection-Masking/" TargetMode="External"/><Relationship Id="rId94" Type="http://schemas.openxmlformats.org/officeDocument/2006/relationships/hyperlink" Target="https://youtu.be/ZMd5p-sLn68" TargetMode="External"/><Relationship Id="rId148" Type="http://schemas.openxmlformats.org/officeDocument/2006/relationships/hyperlink" Target="http://msraynsford.blogspot.co.uk/2013/05/teeny-hilbert-curve.html" TargetMode="External"/><Relationship Id="rId169" Type="http://schemas.openxmlformats.org/officeDocument/2006/relationships/hyperlink" Target="https://youtu.be/0-qLUPW4KfI" TargetMode="External"/><Relationship Id="rId334" Type="http://schemas.openxmlformats.org/officeDocument/2006/relationships/hyperlink" Target="http://www.oldbookillustrations.com/" TargetMode="External"/><Relationship Id="rId355" Type="http://schemas.openxmlformats.org/officeDocument/2006/relationships/hyperlink" Target="http://freevectorsdaily.com/" TargetMode="External"/><Relationship Id="rId376" Type="http://schemas.openxmlformats.org/officeDocument/2006/relationships/hyperlink" Target="http://www.lasersaur.com/" TargetMode="External"/><Relationship Id="rId397" Type="http://schemas.openxmlformats.org/officeDocument/2006/relationships/hyperlink" Target="https://inkscape.org/en/" TargetMode="External"/><Relationship Id="rId4" Type="http://schemas.openxmlformats.org/officeDocument/2006/relationships/hyperlink" Target="http://www.finewoodworking.com/how-to/article/toxic-woods.aspx" TargetMode="External"/><Relationship Id="rId180" Type="http://schemas.openxmlformats.org/officeDocument/2006/relationships/hyperlink" Target="https://www.youtube.com/watch?v=C5Ir1zZGiF4&amp;feature=youtu.be" TargetMode="External"/><Relationship Id="rId215" Type="http://schemas.openxmlformats.org/officeDocument/2006/relationships/hyperlink" Target="http://robomustache.com/" TargetMode="External"/><Relationship Id="rId236" Type="http://schemas.openxmlformats.org/officeDocument/2006/relationships/hyperlink" Target="https://www.youtube.com/watch?v=-e3wv7LnKoI" TargetMode="External"/><Relationship Id="rId257" Type="http://schemas.openxmlformats.org/officeDocument/2006/relationships/hyperlink" Target="http://www.usethings.com.au/alien-flat-pack-stool/" TargetMode="External"/><Relationship Id="rId278" Type="http://schemas.openxmlformats.org/officeDocument/2006/relationships/hyperlink" Target="http://polarbrainfreezethecut.blogspot.ca/2014/09/fortress-of-redemption.html" TargetMode="External"/><Relationship Id="rId401" Type="http://schemas.openxmlformats.org/officeDocument/2006/relationships/hyperlink" Target="https://jonobr1.github.io/two.js/" TargetMode="External"/><Relationship Id="rId422" Type="http://schemas.openxmlformats.org/officeDocument/2006/relationships/hyperlink" Target="https://www.youtube.com/channel/UCCEJrhpYDtKPmAwbRVNnKcA?app=desktop" TargetMode="External"/><Relationship Id="rId443" Type="http://schemas.openxmlformats.org/officeDocument/2006/relationships/hyperlink" Target="http://www.amazon.com/Folding-Techniques-Designers-Sheet-Form/dp/1856697215/ref=sr_1_1?ie=UTF8&amp;amp;qid=1450278406&amp;amp;sr=8-1&amp;amp;keywords=folding+techniques+for+designers" TargetMode="External"/><Relationship Id="rId303" Type="http://schemas.openxmlformats.org/officeDocument/2006/relationships/hyperlink" Target="https://twitter.com/glowforge" TargetMode="External"/><Relationship Id="rId42" Type="http://schemas.openxmlformats.org/officeDocument/2006/relationships/hyperlink" Target="http://affordablebindingequipment.com/hydraulic-letterpress-printing-press/" TargetMode="External"/><Relationship Id="rId84" Type="http://schemas.openxmlformats.org/officeDocument/2006/relationships/hyperlink" Target="http://www.instructables.com/id/Double-sided-PCBs-with-a-laser-cutter/" TargetMode="External"/><Relationship Id="rId138" Type="http://schemas.openxmlformats.org/officeDocument/2006/relationships/hyperlink" Target="http://www.langorigami.com/art/compositions/compositions.php" TargetMode="External"/><Relationship Id="rId345" Type="http://schemas.openxmlformats.org/officeDocument/2006/relationships/hyperlink" Target="http://bav.bodleian.ox.ac.uk/" TargetMode="External"/><Relationship Id="rId387" Type="http://schemas.openxmlformats.org/officeDocument/2006/relationships/hyperlink" Target="https://www.boconline.co.uk/internet.lg.lg.gbr/en/images/laser-cutting410_39553.pdf" TargetMode="External"/><Relationship Id="rId191" Type="http://schemas.openxmlformats.org/officeDocument/2006/relationships/hyperlink" Target="http://blog.livedoor.jp/riu27/" TargetMode="External"/><Relationship Id="rId205" Type="http://schemas.openxmlformats.org/officeDocument/2006/relationships/hyperlink" Target="http://www.mechanicards.com/" TargetMode="External"/><Relationship Id="rId247" Type="http://schemas.openxmlformats.org/officeDocument/2006/relationships/hyperlink" Target="http://www.woodentimes.com/" TargetMode="External"/><Relationship Id="rId412" Type="http://schemas.openxmlformats.org/officeDocument/2006/relationships/hyperlink" Target="https://woodgears.ca/reader/walters/clock_wheels.html" TargetMode="External"/><Relationship Id="rId107" Type="http://schemas.openxmlformats.org/officeDocument/2006/relationships/hyperlink" Target="http://www.instructables.com/id/Paper-Mechanical-Iris/" TargetMode="External"/><Relationship Id="rId289" Type="http://schemas.openxmlformats.org/officeDocument/2006/relationships/hyperlink" Target="https://www.pinterest.com/sunnykanwin/acrylic-sheet-design/" TargetMode="External"/><Relationship Id="rId11" Type="http://schemas.openxmlformats.org/officeDocument/2006/relationships/hyperlink" Target="http://www.laserbits.com/" TargetMode="External"/><Relationship Id="rId53" Type="http://schemas.openxmlformats.org/officeDocument/2006/relationships/hyperlink" Target="http://www.mcmaster.com/" TargetMode="External"/><Relationship Id="rId149" Type="http://schemas.openxmlformats.org/officeDocument/2006/relationships/hyperlink" Target="http://www.sentex.net/~mwandel/organ/organ.html" TargetMode="External"/><Relationship Id="rId314" Type="http://schemas.openxmlformats.org/officeDocument/2006/relationships/hyperlink" Target="http://www.silhouettedesignstore.com/" TargetMode="External"/><Relationship Id="rId356" Type="http://schemas.openxmlformats.org/officeDocument/2006/relationships/hyperlink" Target="http://vector4free.com/" TargetMode="External"/><Relationship Id="rId398" Type="http://schemas.openxmlformats.org/officeDocument/2006/relationships/hyperlink" Target="http://www.autodesk.com/products/fusion-360/overview?src=OMSE&amp;mktvar002=638405&amp;gclid=CjwKEAiA2IO0BRDXmLndksSB0WgSJADNKqqo0Fi7g7wVwDU6pJgxkhRB39HVNy3CGK_wXzXV0sH4qxoChPXw_wcB&amp;gclsrc=aw.ds" TargetMode="External"/><Relationship Id="rId95" Type="http://schemas.openxmlformats.org/officeDocument/2006/relationships/hyperlink" Target="http://www.instructables.com/id/Make-laser-cut-bathymetric-maps/" TargetMode="External"/><Relationship Id="rId160" Type="http://schemas.openxmlformats.org/officeDocument/2006/relationships/hyperlink" Target="http://munchies.vice.com/videos/food-hacking-laser-bacon" TargetMode="External"/><Relationship Id="rId216" Type="http://schemas.openxmlformats.org/officeDocument/2006/relationships/hyperlink" Target="http://www.pepehiller.com/" TargetMode="External"/><Relationship Id="rId423" Type="http://schemas.openxmlformats.org/officeDocument/2006/relationships/hyperlink" Target="http://community.glowforge.com/t/removing-duplicate-paths-in-illustrator/1079" TargetMode="External"/><Relationship Id="rId258" Type="http://schemas.openxmlformats.org/officeDocument/2006/relationships/hyperlink" Target="http://www.core77.com/posts/42562/Nomadic-Furniture-DIY-Designs-from-the-1970s" TargetMode="External"/><Relationship Id="rId22" Type="http://schemas.openxmlformats.org/officeDocument/2006/relationships/hyperlink" Target="http://usaknifemaker.com/knife-handle-parts/handle-material-hardware/micarta-tm-phenolic.html" TargetMode="External"/><Relationship Id="rId64" Type="http://schemas.openxmlformats.org/officeDocument/2006/relationships/hyperlink" Target="http://frankieflood.blogspot.ca/2014/12/laser-engraving-stainless-steel-w.html" TargetMode="External"/><Relationship Id="rId118" Type="http://schemas.openxmlformats.org/officeDocument/2006/relationships/hyperlink" Target="http://www.letterpress.dwolske.com/?s=laser" TargetMode="External"/><Relationship Id="rId325" Type="http://schemas.openxmlformats.org/officeDocument/2006/relationships/hyperlink" Target="http://makezine.com/2015/12/27/create-stunning-illuminated-art-rasterbated-images/" TargetMode="External"/><Relationship Id="rId367" Type="http://schemas.openxmlformats.org/officeDocument/2006/relationships/hyperlink" Target="http://makezine.com/" TargetMode="External"/><Relationship Id="rId171" Type="http://schemas.openxmlformats.org/officeDocument/2006/relationships/hyperlink" Target="http://qualityketubah.tictail.com/" TargetMode="External"/><Relationship Id="rId227" Type="http://schemas.openxmlformats.org/officeDocument/2006/relationships/hyperlink" Target="http://www.boredpanda.com/anamorphic-cylinder-art/" TargetMode="External"/><Relationship Id="rId269" Type="http://schemas.openxmlformats.org/officeDocument/2006/relationships/hyperlink" Target="http://makezine.com/2015/10/27/3d-print-a-motorized-star-wars-at-at/?utm_source=MakeNewsletter+20151103&amp;utm_medium=email&amp;utm_term=&amp;utm_content=image&amp;utm_campaign=newsletter" TargetMode="External"/><Relationship Id="rId434" Type="http://schemas.openxmlformats.org/officeDocument/2006/relationships/hyperlink" Target="http://simonbeard.github.io/sketchup-svg-outline-plugin/" TargetMode="External"/><Relationship Id="rId33" Type="http://schemas.openxmlformats.org/officeDocument/2006/relationships/hyperlink" Target="http://www.eplastics.com/Plastic?search=2111" TargetMode="External"/><Relationship Id="rId129" Type="http://schemas.openxmlformats.org/officeDocument/2006/relationships/hyperlink" Target="https://wb8nbs.wordpress.com/category/woodworking/roubo-bookstand/" TargetMode="External"/><Relationship Id="rId280" Type="http://schemas.openxmlformats.org/officeDocument/2006/relationships/hyperlink" Target="https://www.youtube.com/watch?v=jXOC7eA-utw" TargetMode="External"/><Relationship Id="rId336" Type="http://schemas.openxmlformats.org/officeDocument/2006/relationships/hyperlink" Target="http://www.gfsmith.net/mangle%20conversion.html" TargetMode="External"/><Relationship Id="rId75" Type="http://schemas.openxmlformats.org/officeDocument/2006/relationships/hyperlink" Target="http://www.instructables.com/id/Laser-Cut-Pen-Vice-for-Rotary-Engraving/" TargetMode="External"/><Relationship Id="rId140" Type="http://schemas.openxmlformats.org/officeDocument/2006/relationships/hyperlink" Target="http://www.tombanwell.com/" TargetMode="External"/><Relationship Id="rId182" Type="http://schemas.openxmlformats.org/officeDocument/2006/relationships/hyperlink" Target="http://community.glowforge.com/t/light-stand-thing/1092/18" TargetMode="External"/><Relationship Id="rId378" Type="http://schemas.openxmlformats.org/officeDocument/2006/relationships/hyperlink" Target="http://www.em2astudios.com/portfolios/maker-work/" TargetMode="External"/><Relationship Id="rId403" Type="http://schemas.openxmlformats.org/officeDocument/2006/relationships/hyperlink" Target="http://paperjs.org/tutorials/geometry/vector-geometry/" TargetMode="External"/><Relationship Id="rId6" Type="http://schemas.openxmlformats.org/officeDocument/2006/relationships/hyperlink" Target="http://www.woodweb.com/knowledge_base/fpl_pdfs/fplrn268.pdf" TargetMode="External"/><Relationship Id="rId238" Type="http://schemas.openxmlformats.org/officeDocument/2006/relationships/hyperlink" Target="http://www.bertsimons.nl/portfolio/papersculptures/rozemarijn" TargetMode="External"/><Relationship Id="rId445" Type="http://schemas.openxmlformats.org/officeDocument/2006/relationships/hyperlink" Target="http://www.amazon.com/Kinematic-Geometry-Gearing-David-Dooner/dp/1119950945" TargetMode="External"/><Relationship Id="rId291" Type="http://schemas.openxmlformats.org/officeDocument/2006/relationships/hyperlink" Target="http://community.glowforge.com/t/parametric-box-generator/407/9?u=jordanloshinsky" TargetMode="External"/><Relationship Id="rId305" Type="http://schemas.openxmlformats.org/officeDocument/2006/relationships/hyperlink" Target="http://woodgears.ca/gear_cutting/template.html" TargetMode="External"/><Relationship Id="rId347" Type="http://schemas.openxmlformats.org/officeDocument/2006/relationships/hyperlink" Target="http://www.oldbookart.com/" TargetMode="External"/><Relationship Id="rId44" Type="http://schemas.openxmlformats.org/officeDocument/2006/relationships/hyperlink" Target="http://www.magnet4less.com/product_info.php?products_id=1050" TargetMode="External"/><Relationship Id="rId86" Type="http://schemas.openxmlformats.org/officeDocument/2006/relationships/hyperlink" Target="https://www.youtube.com/watch?v=h8yYHKyvb9k" TargetMode="External"/><Relationship Id="rId151" Type="http://schemas.openxmlformats.org/officeDocument/2006/relationships/hyperlink" Target="http://www.instructables.com/id/Constructing-the-Laser-cut-folding-ukulele/" TargetMode="External"/><Relationship Id="rId389" Type="http://schemas.openxmlformats.org/officeDocument/2006/relationships/hyperlink" Target="https://www.google.ca/url?sa=t&amp;rct=j&amp;q=&amp;esrc=s&amp;source=web&amp;cd=1&amp;cad=rja&amp;uact=8&amp;ved=0ahUKEwjEvYb554HKAhXKGx4KHT_jCzkQyCkIIzAA&amp;url=https%3A%2F%2Fwww.ted.com%2Ftalks%2Frobert_lang_folds_way_new_origami%3Flanguage%3Den&amp;usg=AFQjCNHZ0tL5kUabwK1JuzQH4jRR2V_AIA&amp;sig2=v_53NVZaoDFZj5A7zaoLag&amp;bvm=bv.110151844,d.dmo" TargetMode="External"/><Relationship Id="rId193" Type="http://schemas.openxmlformats.org/officeDocument/2006/relationships/hyperlink" Target="http://www.jasonthielke.com/" TargetMode="External"/><Relationship Id="rId207" Type="http://schemas.openxmlformats.org/officeDocument/2006/relationships/hyperlink" Target="http://www.instructables.com/id/Kinetic-Marble-Track-Around-The-Top-Of-A-Room/" TargetMode="External"/><Relationship Id="rId249" Type="http://schemas.openxmlformats.org/officeDocument/2006/relationships/hyperlink" Target="http://community.glowforge.com/t/dichroic-glass/731" TargetMode="External"/><Relationship Id="rId414" Type="http://schemas.openxmlformats.org/officeDocument/2006/relationships/hyperlink" Target="http://www.tamasoft.co.jp/pepakura-en/download/index.html" TargetMode="External"/><Relationship Id="rId13" Type="http://schemas.openxmlformats.org/officeDocument/2006/relationships/hyperlink" Target="http://www.woodworkerssource.com/shop/category/6_plywood.html" TargetMode="External"/><Relationship Id="rId109" Type="http://schemas.openxmlformats.org/officeDocument/2006/relationships/hyperlink" Target="http://www.instructables.com/id/mechanical-iris-1/" TargetMode="External"/><Relationship Id="rId260" Type="http://schemas.openxmlformats.org/officeDocument/2006/relationships/hyperlink" Target="https://www.youtube.com/watch?v=1MhvUW54fcM&amp;feature=youtu.be" TargetMode="External"/><Relationship Id="rId316" Type="http://schemas.openxmlformats.org/officeDocument/2006/relationships/hyperlink" Target="http://www.finewoodworking.com/how-to/article/woodworking-clubs-directory.aspx" TargetMode="External"/><Relationship Id="rId55" Type="http://schemas.openxmlformats.org/officeDocument/2006/relationships/hyperlink" Target="http://frankieflood.blogspot.de/2014/12/cermark-alternative.html" TargetMode="External"/><Relationship Id="rId97" Type="http://schemas.openxmlformats.org/officeDocument/2006/relationships/hyperlink" Target="http://www.instructables.com/id/Curved-laser-bent-wood/" TargetMode="External"/><Relationship Id="rId120" Type="http://schemas.openxmlformats.org/officeDocument/2006/relationships/hyperlink" Target="http://makezine.com/2012/04/13/cnc-panel-joinery-notebook/" TargetMode="External"/><Relationship Id="rId358" Type="http://schemas.openxmlformats.org/officeDocument/2006/relationships/hyperlink" Target="http://qvectors.net/" TargetMode="External"/><Relationship Id="rId162" Type="http://schemas.openxmlformats.org/officeDocument/2006/relationships/hyperlink" Target="https://glowforge.com/wp-content/uploads/2015/09/game-board.pdf" TargetMode="External"/><Relationship Id="rId218" Type="http://schemas.openxmlformats.org/officeDocument/2006/relationships/hyperlink" Target="http://community.glowforge.com/t/bone/1052" TargetMode="External"/><Relationship Id="rId425" Type="http://schemas.openxmlformats.org/officeDocument/2006/relationships/hyperlink" Target="https://youtu.be/6rostD8O5sg" TargetMode="External"/><Relationship Id="rId271" Type="http://schemas.openxmlformats.org/officeDocument/2006/relationships/hyperlink" Target="http://www.ejpark.com/" TargetMode="External"/><Relationship Id="rId24" Type="http://schemas.openxmlformats.org/officeDocument/2006/relationships/hyperlink" Target="http://www.laserbits.com/stamp-products.html" TargetMode="External"/><Relationship Id="rId66" Type="http://schemas.openxmlformats.org/officeDocument/2006/relationships/hyperlink" Target="http://makezine.com/2013/10/23/tutorial-laser-cutting-techniques-and-projects/" TargetMode="External"/><Relationship Id="rId131" Type="http://schemas.openxmlformats.org/officeDocument/2006/relationships/hyperlink" Target="http://imgur.com/gallery/iXo7o" TargetMode="External"/><Relationship Id="rId327" Type="http://schemas.openxmlformats.org/officeDocument/2006/relationships/hyperlink" Target="https://youtu.be/VZU_Jpyyc5M" TargetMode="External"/><Relationship Id="rId369" Type="http://schemas.openxmlformats.org/officeDocument/2006/relationships/hyperlink" Target="http://www.solowoodworker.com/wood/glue.html" TargetMode="External"/><Relationship Id="rId173" Type="http://schemas.openxmlformats.org/officeDocument/2006/relationships/hyperlink" Target="http://www.derekhugger.com/colibri.html" TargetMode="External"/><Relationship Id="rId229" Type="http://schemas.openxmlformats.org/officeDocument/2006/relationships/hyperlink" Target="http://trees-stars-seas.tumblr.com/post/22828181262" TargetMode="External"/><Relationship Id="rId380" Type="http://schemas.openxmlformats.org/officeDocument/2006/relationships/hyperlink" Target="http://msraynsford.blogspot.co.uk/" TargetMode="External"/><Relationship Id="rId436" Type="http://schemas.openxmlformats.org/officeDocument/2006/relationships/hyperlink" Target="http://docs.gimp.org/en/gimp-tool-perspective.html" TargetMode="External"/><Relationship Id="rId240" Type="http://schemas.openxmlformats.org/officeDocument/2006/relationships/hyperlink" Target="http://www.thingiverse.com/thing:925096" TargetMode="External"/><Relationship Id="rId35" Type="http://schemas.openxmlformats.org/officeDocument/2006/relationships/hyperlink" Target="https://www.inventables.com/technologies/black-on-glow-in-the-dark-laserable-acrylic-sheet" TargetMode="External"/><Relationship Id="rId77" Type="http://schemas.openxmlformats.org/officeDocument/2006/relationships/hyperlink" Target="http://www.instructables.com/id/Chamfer-on-acryllic-lasercut-parts/" TargetMode="External"/><Relationship Id="rId100" Type="http://schemas.openxmlformats.org/officeDocument/2006/relationships/hyperlink" Target="http://community.glowforge.com/t/maple-leaf-made-with-stippling-tsp-technique/1057" TargetMode="External"/><Relationship Id="rId282" Type="http://schemas.openxmlformats.org/officeDocument/2006/relationships/hyperlink" Target="http://community.glowforge.com/t/leather-mason-jar-cupholder/28" TargetMode="External"/><Relationship Id="rId338" Type="http://schemas.openxmlformats.org/officeDocument/2006/relationships/hyperlink" Target="https://archive.org/" TargetMode="External"/><Relationship Id="rId8" Type="http://schemas.openxmlformats.org/officeDocument/2006/relationships/hyperlink" Target="http://www.synrad.com/search_apps/materials/composites.htm" TargetMode="External"/><Relationship Id="rId142" Type="http://schemas.openxmlformats.org/officeDocument/2006/relationships/hyperlink" Target="https://www.google.ca/search?q=tagua+nuts&amp;espv=2&amp;biw=1420&amp;bih=1087&amp;source=lnms&amp;tbm=isch&amp;sa=X&amp;ved=0ahUKEwjazJK7-dHJAhUCXz4KHdemCL4Q_AUIBygC&amp;gws_rd=cr&amp;ei=K-OCVre5G8fleraDntgN" TargetMode="External"/><Relationship Id="rId184" Type="http://schemas.openxmlformats.org/officeDocument/2006/relationships/hyperlink" Target="https://youtu.be/sF9Wi6ZK_F4" TargetMode="External"/><Relationship Id="rId391" Type="http://schemas.openxmlformats.org/officeDocument/2006/relationships/hyperlink" Target="https://github.com/GlowforgeCommunityDocs/general-doc" TargetMode="External"/><Relationship Id="rId405" Type="http://schemas.openxmlformats.org/officeDocument/2006/relationships/hyperlink" Target="http://soulwire.github.io/sketch.js/" TargetMode="External"/><Relationship Id="rId251" Type="http://schemas.openxmlformats.org/officeDocument/2006/relationships/hyperlink" Target="http://hackaday.com/2015/11/23/laser-cut-mechanical-logic-gates/" TargetMode="External"/><Relationship Id="rId46" Type="http://schemas.openxmlformats.org/officeDocument/2006/relationships/hyperlink" Target="http://www.dickblick.com/search/?q=copic+airbrush&amp;x=0&amp;y=0&amp;sp_cs=UTF-8" TargetMode="External"/><Relationship Id="rId293" Type="http://schemas.openxmlformats.org/officeDocument/2006/relationships/hyperlink" Target="http://glowforge.com/tech-specs/" TargetMode="External"/><Relationship Id="rId307" Type="http://schemas.openxmlformats.org/officeDocument/2006/relationships/hyperlink" Target="http://geargenerator.com/index_proto.html" TargetMode="External"/><Relationship Id="rId349" Type="http://schemas.openxmlformats.org/officeDocument/2006/relationships/hyperlink" Target="https://www.epiloglaser.com/resources/sample-club.htm" TargetMode="External"/><Relationship Id="rId88" Type="http://schemas.openxmlformats.org/officeDocument/2006/relationships/hyperlink" Target="http://www.instructables.com/id/Leather-Plague-Doctor-Mask/" TargetMode="External"/><Relationship Id="rId111" Type="http://schemas.openxmlformats.org/officeDocument/2006/relationships/hyperlink" Target="http://stefaniemueller.org/laserstacker/" TargetMode="External"/><Relationship Id="rId153" Type="http://schemas.openxmlformats.org/officeDocument/2006/relationships/hyperlink" Target="http://rcbullock.blogspot.ca/2008/11/halloween.html" TargetMode="External"/><Relationship Id="rId195" Type="http://schemas.openxmlformats.org/officeDocument/2006/relationships/hyperlink" Target="https://www.google.com/get/cardboard/" TargetMode="External"/><Relationship Id="rId209" Type="http://schemas.openxmlformats.org/officeDocument/2006/relationships/hyperlink" Target="https://sawztwist.wordpress.com/2014/03/30/new-tools-to-make-old-tools-laser-cutting-rigid-heddles/" TargetMode="External"/><Relationship Id="rId360" Type="http://schemas.openxmlformats.org/officeDocument/2006/relationships/hyperlink" Target="http://www.gettyimages.ca/creative-images/royaltyfree" TargetMode="External"/><Relationship Id="rId416" Type="http://schemas.openxmlformats.org/officeDocument/2006/relationships/hyperlink" Target="https://www.mapbox.com/mapbox-studio-classic/" TargetMode="External"/><Relationship Id="rId220" Type="http://schemas.openxmlformats.org/officeDocument/2006/relationships/hyperlink" Target="https://youtu.be/uIoPL5BGDEw" TargetMode="External"/><Relationship Id="rId15" Type="http://schemas.openxmlformats.org/officeDocument/2006/relationships/hyperlink" Target="https://www.inventables.com/categories/materials/acrylic?utf8=%E2%9C%93&amp;selected_filters%5BEffect%5D%5B%5D=2+color" TargetMode="External"/><Relationship Id="rId57" Type="http://schemas.openxmlformats.org/officeDocument/2006/relationships/hyperlink" Target="http://www.synrad.com/search_apps/application_briefs/10-3.htm" TargetMode="External"/><Relationship Id="rId262" Type="http://schemas.openxmlformats.org/officeDocument/2006/relationships/hyperlink" Target="http://www.dfrobot.com/index.php?route=DFblog/blog&amp;id=337" TargetMode="External"/><Relationship Id="rId318" Type="http://schemas.openxmlformats.org/officeDocument/2006/relationships/hyperlink" Target="https://www.osha.gov/dts/osta/otm/otm_iii/otm_iii_6.html" TargetMode="External"/><Relationship Id="rId99" Type="http://schemas.openxmlformats.org/officeDocument/2006/relationships/hyperlink" Target="http://wiki.evilmadscientist.com/StippleGen" TargetMode="External"/><Relationship Id="rId122" Type="http://schemas.openxmlformats.org/officeDocument/2006/relationships/hyperlink" Target="http://www.justaddsharks.co.uk/blogs/2015-10-29/continuous-autofocus-laser-cutter-hack" TargetMode="External"/><Relationship Id="rId164" Type="http://schemas.openxmlformats.org/officeDocument/2006/relationships/hyperlink" Target="https://www.facebook.com/aoltraveluk/videos/872683319453555/" TargetMode="External"/><Relationship Id="rId371" Type="http://schemas.openxmlformats.org/officeDocument/2006/relationships/hyperlink" Target="http://lasercutplanes.com/" TargetMode="External"/><Relationship Id="rId427" Type="http://schemas.openxmlformats.org/officeDocument/2006/relationships/hyperlink" Target="http://www.inkscapeforum.com/viewtopic.php?t=12951" TargetMode="External"/><Relationship Id="rId26" Type="http://schemas.openxmlformats.org/officeDocument/2006/relationships/hyperlink" Target="http://www.tandyleather.ca/en/product/natural-veg-sheepskin?sSearch=9033-50&amp;ip_lookup_country_id=CA" TargetMode="External"/><Relationship Id="rId231" Type="http://schemas.openxmlformats.org/officeDocument/2006/relationships/hyperlink" Target="https://youtu.be/hq3Et9gOISI" TargetMode="External"/><Relationship Id="rId273" Type="http://schemas.openxmlformats.org/officeDocument/2006/relationships/hyperlink" Target="http://community.glowforge.com/t/geometric-shelving-unit/25" TargetMode="External"/><Relationship Id="rId329" Type="http://schemas.openxmlformats.org/officeDocument/2006/relationships/hyperlink" Target="http://khkgears.net/wp-content/uploads/2015/10/gear_guide.pdf" TargetMode="External"/><Relationship Id="rId68" Type="http://schemas.openxmlformats.org/officeDocument/2006/relationships/hyperlink" Target="https://www.youtube.com/watch?v=o11sCX5mQ6M" TargetMode="External"/><Relationship Id="rId133" Type="http://schemas.openxmlformats.org/officeDocument/2006/relationships/hyperlink" Target="http://www.periproductsllc.com/page/" TargetMode="External"/><Relationship Id="rId175" Type="http://schemas.openxmlformats.org/officeDocument/2006/relationships/hyperlink" Target="http://community.glowforge.com/t/algorithmically-generated-laser-design/838" TargetMode="External"/><Relationship Id="rId340" Type="http://schemas.openxmlformats.org/officeDocument/2006/relationships/hyperlink" Target="http://publicdomainreview.org/collections/?medium=image" TargetMode="External"/><Relationship Id="rId200" Type="http://schemas.openxmlformats.org/officeDocument/2006/relationships/hyperlink" Target="https://photos.google.com/share/AF1QipM5klWVItkP7KyHp6M3YOAantrwOufekBAh-2_bvFK4lnu_fCCLknHId2yFMcHh5g?key=NWxEVDVrLVZDNEhGTFltdkR0aVZWRExrRXVneUdR" TargetMode="External"/><Relationship Id="rId382" Type="http://schemas.openxmlformats.org/officeDocument/2006/relationships/hyperlink" Target="http://www.bradlitwin.com/" TargetMode="External"/><Relationship Id="rId438" Type="http://schemas.openxmlformats.org/officeDocument/2006/relationships/hyperlink" Target="http://hackaday.com/2015/11/20/preparing-images-for-laser-etching-isnt-that-hard/" TargetMode="External"/><Relationship Id="rId242" Type="http://schemas.openxmlformats.org/officeDocument/2006/relationships/hyperlink" Target="http://homepage.ntlworld.com/bruce.viney/index.html" TargetMode="External"/><Relationship Id="rId284" Type="http://schemas.openxmlformats.org/officeDocument/2006/relationships/hyperlink" Target="http://imgur.com/a/irJ3x" TargetMode="External"/><Relationship Id="rId37" Type="http://schemas.openxmlformats.org/officeDocument/2006/relationships/hyperlink" Target="http://www.thevinylcorporation.co.uk/application-tape-and-papers/perfectear-gxp575p" TargetMode="External"/><Relationship Id="rId79" Type="http://schemas.openxmlformats.org/officeDocument/2006/relationships/hyperlink" Target="http://blog.justaddsharks.co.uk/laser-cut-mitre-joints/" TargetMode="External"/><Relationship Id="rId102" Type="http://schemas.openxmlformats.org/officeDocument/2006/relationships/hyperlink" Target="http://blog.justaddsharks.co.uk/laser-cut-mitre-joints/" TargetMode="External"/><Relationship Id="rId144" Type="http://schemas.openxmlformats.org/officeDocument/2006/relationships/hyperlink" Target="http://community.glowforge.com/t/laser-thursday-masquerade-masks-using-sting-ray/1053/7" TargetMode="External"/><Relationship Id="rId90" Type="http://schemas.openxmlformats.org/officeDocument/2006/relationships/hyperlink" Target="https://youtu.be/5ppTPPxDGh0" TargetMode="External"/><Relationship Id="rId186" Type="http://schemas.openxmlformats.org/officeDocument/2006/relationships/hyperlink" Target="http://polarbrainfreezethecut.blogspot.ca/2015/10/dice-box.html" TargetMode="External"/><Relationship Id="rId351" Type="http://schemas.openxmlformats.org/officeDocument/2006/relationships/hyperlink" Target="http://www.instructables.com/tag/type-id/category-technology/channel-lasers/" TargetMode="External"/><Relationship Id="rId393" Type="http://schemas.openxmlformats.org/officeDocument/2006/relationships/hyperlink" Target="https://www.tinkercad.com/" TargetMode="External"/><Relationship Id="rId407" Type="http://schemas.openxmlformats.org/officeDocument/2006/relationships/hyperlink" Target="http://alumni.cs.ucsb.edu/~savior/random-maze-generator-in-c.php" TargetMode="External"/><Relationship Id="rId211" Type="http://schemas.openxmlformats.org/officeDocument/2006/relationships/hyperlink" Target="http://www.instructables.com/id/Mini-Loom-2/" TargetMode="External"/><Relationship Id="rId253" Type="http://schemas.openxmlformats.org/officeDocument/2006/relationships/hyperlink" Target="http://digi-compii.com/" TargetMode="External"/><Relationship Id="rId295" Type="http://schemas.openxmlformats.org/officeDocument/2006/relationships/hyperlink" Target="https://www.youtube.com/watch?v=w7CghG_6NS4" TargetMode="External"/><Relationship Id="rId309" Type="http://schemas.openxmlformats.org/officeDocument/2006/relationships/hyperlink" Target="http://www.thingiverse.com/" TargetMode="External"/><Relationship Id="rId48" Type="http://schemas.openxmlformats.org/officeDocument/2006/relationships/hyperlink" Target="http://www.harborfreight.com/air-eraseretching-kit-69277.html" TargetMode="External"/><Relationship Id="rId113" Type="http://schemas.openxmlformats.org/officeDocument/2006/relationships/hyperlink" Target="https://www.youtube.com/watch?v=6Igumdy9Shs" TargetMode="External"/><Relationship Id="rId320" Type="http://schemas.openxmlformats.org/officeDocument/2006/relationships/hyperlink" Target="http://www.instructables.com/id/Build-a-laser-cutter-fume-extractor/" TargetMode="External"/><Relationship Id="rId155" Type="http://schemas.openxmlformats.org/officeDocument/2006/relationships/hyperlink" Target="http://community.glowforge.com/t/map-all-the-things/571/36" TargetMode="External"/><Relationship Id="rId197" Type="http://schemas.openxmlformats.org/officeDocument/2006/relationships/hyperlink" Target="http://www.instructables.com/id/Cardboard-Box-Moose-Head-Wall-Hanging/" TargetMode="External"/><Relationship Id="rId362" Type="http://schemas.openxmlformats.org/officeDocument/2006/relationships/hyperlink" Target="http://www.istockphoto.com/" TargetMode="External"/><Relationship Id="rId418" Type="http://schemas.openxmlformats.org/officeDocument/2006/relationships/hyperlink" Target="http://graphicdesign.stackexchange.com/questions/15970/how-to-create-an-outlined-drawing-of-a-map-or-easily-turn-a-google-maps-screensh" TargetMode="External"/><Relationship Id="rId222" Type="http://schemas.openxmlformats.org/officeDocument/2006/relationships/hyperlink" Target="http://www.portlandbridgeclocks.com/shop" TargetMode="External"/><Relationship Id="rId264" Type="http://schemas.openxmlformats.org/officeDocument/2006/relationships/hyperlink" Target="http://www.arthurhash.com/" TargetMode="External"/><Relationship Id="rId17" Type="http://schemas.openxmlformats.org/officeDocument/2006/relationships/hyperlink" Target="http://www.brettunsvillage.com/leather/scrap/scraps.htm" TargetMode="External"/><Relationship Id="rId59" Type="http://schemas.openxmlformats.org/officeDocument/2006/relationships/hyperlink" Target="http://www.kernlasers.com/3d_laser_engraving.htm" TargetMode="External"/><Relationship Id="rId124" Type="http://schemas.openxmlformats.org/officeDocument/2006/relationships/hyperlink" Target="https://youtu.be/M-H9p9gzATQ" TargetMode="External"/><Relationship Id="rId70" Type="http://schemas.openxmlformats.org/officeDocument/2006/relationships/hyperlink" Target="http://blog.ponoko.com/2010/06/17/how-to-make-snug-joints-in-acrylic/" TargetMode="External"/><Relationship Id="rId166" Type="http://schemas.openxmlformats.org/officeDocument/2006/relationships/hyperlink" Target="https://www.pinterest.com/paysdemeszamour/geometrigraph-polygraph/" TargetMode="External"/><Relationship Id="rId331" Type="http://schemas.openxmlformats.org/officeDocument/2006/relationships/hyperlink" Target="http://equipped.outdoors.org/2014/10/nearly-every-usgs-topo-map-ever-made.html?v=1" TargetMode="External"/><Relationship Id="rId373" Type="http://schemas.openxmlformats.org/officeDocument/2006/relationships/hyperlink" Target="http://www.tamasoft.co.jp/craft/popupcard-pro_en/" TargetMode="External"/><Relationship Id="rId429" Type="http://schemas.openxmlformats.org/officeDocument/2006/relationships/hyperlink" Target="http://support.epiloglaser.com/article/8205/47369/laser-3d-model-making-with-123d-make" TargetMode="External"/><Relationship Id="rId1" Type="http://schemas.openxmlformats.org/officeDocument/2006/relationships/hyperlink" Target="http://www.synrad.com/synradinside/pdfs/LaserProcessingGuide_Plastics.pdf" TargetMode="External"/><Relationship Id="rId233" Type="http://schemas.openxmlformats.org/officeDocument/2006/relationships/hyperlink" Target="http://www.engadget.com/2015/12/04/signal-guitar-cardboard/" TargetMode="External"/><Relationship Id="rId440" Type="http://schemas.openxmlformats.org/officeDocument/2006/relationships/hyperlink" Target="http://fiji.sc/_images/4/4f/DitheringMontage.png" TargetMode="External"/><Relationship Id="rId28" Type="http://schemas.openxmlformats.org/officeDocument/2006/relationships/hyperlink" Target="http://www.amazon.com/gp/product/B003F0G60A/ref=s9_dcbhz_bw_g469_i2_bs" TargetMode="External"/><Relationship Id="rId275" Type="http://schemas.openxmlformats.org/officeDocument/2006/relationships/hyperlink" Target="http://community.glowforge.com/t/laser-cut-set-model/510" TargetMode="External"/><Relationship Id="rId300" Type="http://schemas.openxmlformats.org/officeDocument/2006/relationships/hyperlink" Target="http://www.tested.com/tech/548192-going-depth-glowforge-laser-cutter/" TargetMode="External"/><Relationship Id="rId81" Type="http://schemas.openxmlformats.org/officeDocument/2006/relationships/hyperlink" Target="http://www.signwarehouse.com/blog/beginners-guide-to-application-tape-for-103012/" TargetMode="External"/><Relationship Id="rId135" Type="http://schemas.openxmlformats.org/officeDocument/2006/relationships/hyperlink" Target="http://www.summet.com/blog/2015/10/28/laser-cut-acrylic-terminal-covers/" TargetMode="External"/><Relationship Id="rId177" Type="http://schemas.openxmlformats.org/officeDocument/2006/relationships/hyperlink" Target="http://www.instructables.com/id/Laser-Cut-Record/" TargetMode="External"/><Relationship Id="rId342" Type="http://schemas.openxmlformats.org/officeDocument/2006/relationships/hyperlink" Target="https://www.flickr.com/photos/britishlibrary" TargetMode="External"/><Relationship Id="rId384" Type="http://schemas.openxmlformats.org/officeDocument/2006/relationships/hyperlink" Target="http://veg-buildlog.blogspot.ca/2014/12/nesting-software-for-next-to-nothing.html" TargetMode="External"/><Relationship Id="rId202" Type="http://schemas.openxmlformats.org/officeDocument/2006/relationships/hyperlink" Target="http://www.thingiverse.com/thing:24461/" TargetMode="External"/><Relationship Id="rId244" Type="http://schemas.openxmlformats.org/officeDocument/2006/relationships/hyperlink" Target="http://standard-discourseorg.netdna-ssl.com/uploads/glowforge/original/2X/b/b4360d708a87324c505c79d5cba5b59129faeb7a.jpg"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cdn.rawgit.com/Draradech/35d36347312ca6d0887aa7d55f366e30/raw/b04cf9cd63a59571910cb226226ce2b3ed46af46/jigsaw.html" TargetMode="External"/><Relationship Id="rId13" Type="http://schemas.openxmlformats.org/officeDocument/2006/relationships/hyperlink" Target="https://rasterbator.net/" TargetMode="External"/><Relationship Id="rId3" Type="http://schemas.openxmlformats.org/officeDocument/2006/relationships/hyperlink" Target="http://www.laserstuff.ca/index.php" TargetMode="External"/><Relationship Id="rId7" Type="http://schemas.openxmlformats.org/officeDocument/2006/relationships/hyperlink" Target="http://www.craftsmanspace.com/free-patterns/vertical-art-nouveau-designs.html" TargetMode="External"/><Relationship Id="rId12" Type="http://schemas.openxmlformats.org/officeDocument/2006/relationships/hyperlink" Target="http://goo.gl/forms/lCOzxlKELJ" TargetMode="External"/><Relationship Id="rId2" Type="http://schemas.openxmlformats.org/officeDocument/2006/relationships/hyperlink" Target="http://www.rowmark.com/laser/Laser_Engravable_Materials.asp" TargetMode="External"/><Relationship Id="rId1" Type="http://schemas.openxmlformats.org/officeDocument/2006/relationships/hyperlink" Target="http://www.test.whatevs.com/" TargetMode="External"/><Relationship Id="rId6" Type="http://schemas.openxmlformats.org/officeDocument/2006/relationships/hyperlink" Target="http://www.gravit.io/" TargetMode="External"/><Relationship Id="rId11" Type="http://schemas.openxmlformats.org/officeDocument/2006/relationships/hyperlink" Target="http://www.rmleathersupply.com/collections/vegetable-tanned" TargetMode="External"/><Relationship Id="rId5" Type="http://schemas.openxmlformats.org/officeDocument/2006/relationships/hyperlink" Target="http://www.smashingmagazine.com/2016/04/exploring-a-new-illustration-ui-design-app-gravit/" TargetMode="External"/><Relationship Id="rId10" Type="http://schemas.openxmlformats.org/officeDocument/2006/relationships/hyperlink" Target="http://goo.gl/forms/lCOzxlKELJ" TargetMode="External"/><Relationship Id="rId4" Type="http://schemas.openxmlformats.org/officeDocument/2006/relationships/hyperlink" Target="http://52lasers.com/" TargetMode="External"/><Relationship Id="rId9" Type="http://schemas.openxmlformats.org/officeDocument/2006/relationships/hyperlink" Target="http://sites.google.com/view/hlmodtech/lasers"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justaddsharks.co.uk/blogs" TargetMode="External"/><Relationship Id="rId13" Type="http://schemas.openxmlformats.org/officeDocument/2006/relationships/hyperlink" Target="http://morfologiadigital.blogspot.ca/" TargetMode="External"/><Relationship Id="rId3" Type="http://schemas.openxmlformats.org/officeDocument/2006/relationships/hyperlink" Target="http://365daysofwood.tumblr.com/" TargetMode="External"/><Relationship Id="rId7" Type="http://schemas.openxmlformats.org/officeDocument/2006/relationships/hyperlink" Target="http://blog.dugnorth.com/2012_10_01_archive.html" TargetMode="External"/><Relationship Id="rId12" Type="http://schemas.openxmlformats.org/officeDocument/2006/relationships/hyperlink" Target="https://www.boconline.co.uk/internet.lg.lg.gbr/en/images/laser-cutting410_39553.pdf" TargetMode="External"/><Relationship Id="rId17" Type="http://schemas.openxmlformats.org/officeDocument/2006/relationships/hyperlink" Target="https://www.youtube.com/channel/UCzuCa2eJKWliRthn908bHaA" TargetMode="External"/><Relationship Id="rId2" Type="http://schemas.openxmlformats.org/officeDocument/2006/relationships/hyperlink" Target="http://www.em2astudios.com/portfolios/maker-work/" TargetMode="External"/><Relationship Id="rId16" Type="http://schemas.openxmlformats.org/officeDocument/2006/relationships/hyperlink" Target="https://github.com/GlowforgeCommunityDocs/general-doc" TargetMode="External"/><Relationship Id="rId1" Type="http://schemas.openxmlformats.org/officeDocument/2006/relationships/hyperlink" Target="http://polarbrainfreezethecut.blogspot.ca/" TargetMode="External"/><Relationship Id="rId6" Type="http://schemas.openxmlformats.org/officeDocument/2006/relationships/hyperlink" Target="http://www.bradlitwin.com/" TargetMode="External"/><Relationship Id="rId11" Type="http://schemas.openxmlformats.org/officeDocument/2006/relationships/hyperlink" Target="http://theawesomer.com/high-speed-laser-cutting/341587/" TargetMode="External"/><Relationship Id="rId5" Type="http://schemas.openxmlformats.org/officeDocument/2006/relationships/hyperlink" Target="http://www.deferredprocrastination.co.uk/projects/index.html" TargetMode="External"/><Relationship Id="rId15" Type="http://schemas.openxmlformats.org/officeDocument/2006/relationships/hyperlink" Target="http://www.bostonlasers.com/" TargetMode="External"/><Relationship Id="rId10" Type="http://schemas.openxmlformats.org/officeDocument/2006/relationships/hyperlink" Target="https://www.youtube.com/watch?v=3szMioaiZ2c" TargetMode="External"/><Relationship Id="rId4" Type="http://schemas.openxmlformats.org/officeDocument/2006/relationships/hyperlink" Target="http://msraynsford.blogspot.co.uk/" TargetMode="External"/><Relationship Id="rId9" Type="http://schemas.openxmlformats.org/officeDocument/2006/relationships/hyperlink" Target="http://veg-buildlog.blogspot.ca/2014/12/nesting-software-for-next-to-nothing.html" TargetMode="External"/><Relationship Id="rId14" Type="http://schemas.openxmlformats.org/officeDocument/2006/relationships/hyperlink" Target="https://www.google.ca/url?sa=t&amp;rct=j&amp;q=&amp;esrc=s&amp;source=web&amp;cd=1&amp;cad=rja&amp;uact=8&amp;ved=0ahUKEwjEvYb554HKAhXKGx4KHT_jCzkQyCkIIzAA&amp;url=https%3A%2F%2Fwww.ted.com%2Ftalks%2Frobert_lang_folds_way_new_origami%3Flanguage%3Den&amp;usg=AFQjCNHZ0tL5kUabwK1JuzQH4jRR2V_AIA&amp;sig2=v_53NVZaoDFZj5A7zaoLag&amp;bvm=bv.110151844,d.dmo"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tested.com/tech/548192-going-depth-glowforge-laser-cutter/" TargetMode="External"/><Relationship Id="rId13" Type="http://schemas.openxmlformats.org/officeDocument/2006/relationships/hyperlink" Target="http://community.glowforge.com/t/the-safety-thread/735" TargetMode="External"/><Relationship Id="rId18" Type="http://schemas.openxmlformats.org/officeDocument/2006/relationships/drawing" Target="../drawings/drawing1.xml"/><Relationship Id="rId3" Type="http://schemas.openxmlformats.org/officeDocument/2006/relationships/hyperlink" Target="https://www.youtube.com/watch?v=w7CghG_6NS4" TargetMode="External"/><Relationship Id="rId7" Type="http://schemas.openxmlformats.org/officeDocument/2006/relationships/hyperlink" Target="https://youtu.be/vPX1gy5qQMo" TargetMode="External"/><Relationship Id="rId12" Type="http://schemas.openxmlformats.org/officeDocument/2006/relationships/hyperlink" Target="http://bits.blogs.nytimes.com/2015/02/15/slice-and-carve-the-next-wave-in-computer-aided-creativity/?_r=1" TargetMode="External"/><Relationship Id="rId17" Type="http://schemas.openxmlformats.org/officeDocument/2006/relationships/hyperlink" Target="https://community.glowforge.com/t/prototype-quick-disconnect-magnetic-vent-hose-coupler/4435v" TargetMode="External"/><Relationship Id="rId2" Type="http://schemas.openxmlformats.org/officeDocument/2006/relationships/hyperlink" Target="http://community.glowforge.com/t/glowforge-tuchas/1018" TargetMode="External"/><Relationship Id="rId16" Type="http://schemas.openxmlformats.org/officeDocument/2006/relationships/hyperlink" Target="http://www.magventllc.com/" TargetMode="External"/><Relationship Id="rId1" Type="http://schemas.openxmlformats.org/officeDocument/2006/relationships/hyperlink" Target="http://glowforge.com/tech-specs/" TargetMode="External"/><Relationship Id="rId6" Type="http://schemas.openxmlformats.org/officeDocument/2006/relationships/hyperlink" Target="https://glowforge.com/blog/glowforge-completed-its-series-a-with-an-investor-we-never-met/" TargetMode="External"/><Relationship Id="rId11" Type="http://schemas.openxmlformats.org/officeDocument/2006/relationships/hyperlink" Target="https://twitter.com/glowforge" TargetMode="External"/><Relationship Id="rId5" Type="http://schemas.openxmlformats.org/officeDocument/2006/relationships/hyperlink" Target="https://www.youtube.com/watch?v=VguInypc29c&amp;feature=youtu.be" TargetMode="External"/><Relationship Id="rId15" Type="http://schemas.openxmlformats.org/officeDocument/2006/relationships/hyperlink" Target="https://www.amazon.com/dp/B01FF73P7C/ref=cm_sw_r_cp_api_J7uyybJPN8SCA" TargetMode="External"/><Relationship Id="rId10" Type="http://schemas.openxmlformats.org/officeDocument/2006/relationships/hyperlink" Target="https://www.reddit.com/r/lasercutting/comments/3ms7ld/my_kinda_review_of_the_glowforge_3d_laser_printer/" TargetMode="External"/><Relationship Id="rId4" Type="http://schemas.openxmlformats.org/officeDocument/2006/relationships/hyperlink" Target="http://www.feld.com/archives/2015/10/watch-use-glowforge.html" TargetMode="External"/><Relationship Id="rId9" Type="http://schemas.openxmlformats.org/officeDocument/2006/relationships/hyperlink" Target="https://www.youtube.com/watch?v=ZwlxiWxP634" TargetMode="External"/><Relationship Id="rId14" Type="http://schemas.openxmlformats.org/officeDocument/2006/relationships/hyperlink" Target="https://www.youtube.com/watch?v=PacXfucVWBc"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github.com/Neon22/inkscape-LasercutBox" TargetMode="External"/><Relationship Id="rId21" Type="http://schemas.openxmlformats.org/officeDocument/2006/relationships/hyperlink" Target="http://soulwire.github.io/sketch.js/" TargetMode="External"/><Relationship Id="rId34" Type="http://schemas.openxmlformats.org/officeDocument/2006/relationships/hyperlink" Target="http://gmaps-samples-v3.googlecode.com/svn/trunk/styledmaps/wizard/index.html" TargetMode="External"/><Relationship Id="rId42" Type="http://schemas.openxmlformats.org/officeDocument/2006/relationships/hyperlink" Target="http://design.tutsplus.com/tutorials/a-comprehensive-guide-to-the-pathfinder-panel--vector-3306" TargetMode="External"/><Relationship Id="rId47" Type="http://schemas.openxmlformats.org/officeDocument/2006/relationships/hyperlink" Target="http://www.built-to-spec.com/blog/2011/01/02/quick-inkscape-tutorial-perspective-transforms/" TargetMode="External"/><Relationship Id="rId50" Type="http://schemas.openxmlformats.org/officeDocument/2006/relationships/hyperlink" Target="http://wiki.inkscape.org/wiki/index.php/Mesh_Gradients" TargetMode="External"/><Relationship Id="rId55" Type="http://schemas.openxmlformats.org/officeDocument/2006/relationships/hyperlink" Target="http://community.glowforge.com/t/sketchup/1078" TargetMode="External"/><Relationship Id="rId63" Type="http://schemas.openxmlformats.org/officeDocument/2006/relationships/hyperlink" Target="https://community.glowforge.com/t/celtic-knot-design-redone-in-affinity-designer/4484" TargetMode="External"/><Relationship Id="rId7" Type="http://schemas.openxmlformats.org/officeDocument/2006/relationships/hyperlink" Target="http://www.openscad.org/" TargetMode="External"/><Relationship Id="rId2" Type="http://schemas.openxmlformats.org/officeDocument/2006/relationships/hyperlink" Target="http://www.123dapp.com/" TargetMode="External"/><Relationship Id="rId16" Type="http://schemas.openxmlformats.org/officeDocument/2006/relationships/hyperlink" Target="http://www.gearotic.com/" TargetMode="External"/><Relationship Id="rId29" Type="http://schemas.openxmlformats.org/officeDocument/2006/relationships/hyperlink" Target="http://www.templatemaker.nl/" TargetMode="External"/><Relationship Id="rId11" Type="http://schemas.openxmlformats.org/officeDocument/2006/relationships/hyperlink" Target="https://www.blender.org/" TargetMode="External"/><Relationship Id="rId24" Type="http://schemas.openxmlformats.org/officeDocument/2006/relationships/hyperlink" Target="http://boxmaker.connectionlab.org/" TargetMode="External"/><Relationship Id="rId32" Type="http://schemas.openxmlformats.org/officeDocument/2006/relationships/hyperlink" Target="https://3dwarehouse.sketchup.com/?hl=en" TargetMode="External"/><Relationship Id="rId37" Type="http://schemas.openxmlformats.org/officeDocument/2006/relationships/hyperlink" Target="http://alumni.cs.ucsb.edu/~savior/random-maze-generator-in-c.php" TargetMode="External"/><Relationship Id="rId40" Type="http://schemas.openxmlformats.org/officeDocument/2006/relationships/hyperlink" Target="http://community.glowforge.com/t/removing-duplicate-paths-in-illustrator/1079" TargetMode="External"/><Relationship Id="rId45" Type="http://schemas.openxmlformats.org/officeDocument/2006/relationships/hyperlink" Target="http://www.reidb.net/LaserLivingHinges.html" TargetMode="External"/><Relationship Id="rId53" Type="http://schemas.openxmlformats.org/officeDocument/2006/relationships/hyperlink" Target="http://www.the3dprintedfuture.com/shapespeare/?p=1" TargetMode="External"/><Relationship Id="rId58" Type="http://schemas.openxmlformats.org/officeDocument/2006/relationships/hyperlink" Target="http://hackaday.com/2015/11/20/preparing-images-for-laser-etching-isnt-that-hard/" TargetMode="External"/><Relationship Id="rId66" Type="http://schemas.openxmlformats.org/officeDocument/2006/relationships/hyperlink" Target="https://www.youtube.com/watch?v=4E91EbgiYPU" TargetMode="External"/><Relationship Id="rId5" Type="http://schemas.openxmlformats.org/officeDocument/2006/relationships/hyperlink" Target="https://inkscape.org/en/" TargetMode="External"/><Relationship Id="rId61" Type="http://schemas.openxmlformats.org/officeDocument/2006/relationships/hyperlink" Target="https://community.glowforge.com/t/some-tips-on-vector-designing-for-the-glowforge/4459" TargetMode="External"/><Relationship Id="rId19" Type="http://schemas.openxmlformats.org/officeDocument/2006/relationships/hyperlink" Target="https://dojotoolkit.org/documentation/tutorials/1.10/gfx/" TargetMode="External"/><Relationship Id="rId14" Type="http://schemas.openxmlformats.org/officeDocument/2006/relationships/hyperlink" Target="https://vectr.com/" TargetMode="External"/><Relationship Id="rId22" Type="http://schemas.openxmlformats.org/officeDocument/2006/relationships/hyperlink" Target="http://p5js.org/" TargetMode="External"/><Relationship Id="rId27" Type="http://schemas.openxmlformats.org/officeDocument/2006/relationships/hyperlink" Target="https://www.festi.info/boxes.py/" TargetMode="External"/><Relationship Id="rId30" Type="http://schemas.openxmlformats.org/officeDocument/2006/relationships/hyperlink" Target="https://woodgears.ca/reader/walters/clock_wheels.html" TargetMode="External"/><Relationship Id="rId35" Type="http://schemas.openxmlformats.org/officeDocument/2006/relationships/hyperlink" Target="http://graphicdesign.stackexchange.com/questions/15970/how-to-create-an-outlined-drawing-of-a-map-or-easily-turn-a-google-maps-screensh" TargetMode="External"/><Relationship Id="rId43" Type="http://schemas.openxmlformats.org/officeDocument/2006/relationships/hyperlink" Target="http://community.glowforge.com/t/vectorizing-a-graphic-in-illustrator/792" TargetMode="External"/><Relationship Id="rId48" Type="http://schemas.openxmlformats.org/officeDocument/2006/relationships/hyperlink" Target="https://community.glowforge.com/t/valentines-day-design-engraving-3d-engrave-candidate/5663" TargetMode="External"/><Relationship Id="rId56" Type="http://schemas.openxmlformats.org/officeDocument/2006/relationships/hyperlink" Target="https://www.youtube.com/channel/UCCEJrhpYDtKPmAwbRVNnKcA?app=desktop" TargetMode="External"/><Relationship Id="rId64" Type="http://schemas.openxmlformats.org/officeDocument/2006/relationships/hyperlink" Target="https://vimeo.com/134838293" TargetMode="External"/><Relationship Id="rId8" Type="http://schemas.openxmlformats.org/officeDocument/2006/relationships/hyperlink" Target="http://www.sketchup.com/" TargetMode="External"/><Relationship Id="rId51" Type="http://schemas.openxmlformats.org/officeDocument/2006/relationships/hyperlink" Target="http://makezine.com/2015/11/09/learn-to-make-interactive-graphics-with-updated-getting-started-with-processing/" TargetMode="External"/><Relationship Id="rId3" Type="http://schemas.openxmlformats.org/officeDocument/2006/relationships/hyperlink" Target="http://www.mattkeeter.com/projects/antimony/3/" TargetMode="External"/><Relationship Id="rId12" Type="http://schemas.openxmlformats.org/officeDocument/2006/relationships/hyperlink" Target="http://www.tamasoft.co.jp/pepakura-en/download/index.html" TargetMode="External"/><Relationship Id="rId17" Type="http://schemas.openxmlformats.org/officeDocument/2006/relationships/hyperlink" Target="https://www.gearifysoftware.com/Default.aspx" TargetMode="External"/><Relationship Id="rId25" Type="http://schemas.openxmlformats.org/officeDocument/2006/relationships/hyperlink" Target="http://www.makercase.com/" TargetMode="External"/><Relationship Id="rId33" Type="http://schemas.openxmlformats.org/officeDocument/2006/relationships/hyperlink" Target="https://www.mapbox.com/mapbox-studio-classic/" TargetMode="External"/><Relationship Id="rId38" Type="http://schemas.openxmlformats.org/officeDocument/2006/relationships/hyperlink" Target="http://support.epiloglaser.com/article/8205/47369/laser-3d-model-making-with-123d-make" TargetMode="External"/><Relationship Id="rId46" Type="http://schemas.openxmlformats.org/officeDocument/2006/relationships/hyperlink" Target="http://wiki.lvl1.org/Inkscape_Extension_to_Render_a_Living_Hinge" TargetMode="External"/><Relationship Id="rId59" Type="http://schemas.openxmlformats.org/officeDocument/2006/relationships/hyperlink" Target="https://www.youtube.com/watch?v=Wv53SFp0Q4Q&amp;feature=youtu.be" TargetMode="External"/><Relationship Id="rId67" Type="http://schemas.openxmlformats.org/officeDocument/2006/relationships/hyperlink" Target="https://community.glowforge.com/t/fusion-360-to-glowforge-workflow/4552" TargetMode="External"/><Relationship Id="rId20" Type="http://schemas.openxmlformats.org/officeDocument/2006/relationships/hyperlink" Target="http://paperjs.org/tutorials/geometry/vector-geometry/" TargetMode="External"/><Relationship Id="rId41" Type="http://schemas.openxmlformats.org/officeDocument/2006/relationships/hyperlink" Target="http://docs.gimp.org/en/gimp-tool-perspective.html" TargetMode="External"/><Relationship Id="rId54" Type="http://schemas.openxmlformats.org/officeDocument/2006/relationships/hyperlink" Target="http://www.co-de-it.com/wordpress/gh-to-svg.html" TargetMode="External"/><Relationship Id="rId62" Type="http://schemas.openxmlformats.org/officeDocument/2006/relationships/hyperlink" Target="https://community.glowforge.com/t/celtic-knot-design-redone-in-coreldraw/4471" TargetMode="External"/><Relationship Id="rId1" Type="http://schemas.openxmlformats.org/officeDocument/2006/relationships/hyperlink" Target="https://www.tinkercad.com/" TargetMode="External"/><Relationship Id="rId6" Type="http://schemas.openxmlformats.org/officeDocument/2006/relationships/hyperlink" Target="http://www.autodesk.com/products/fusion-360/overview?src=OMSE&amp;mktvar002=638405&amp;gclid=CjwKEAiA2IO0BRDXmLndksSB0WgSJADNKqqo0Fi7g7wVwDU6pJgxkhRB39HVNy3CGK_wXzXV0sH4qxoChPXw_wcB&amp;gclsrc=aw.ds" TargetMode="External"/><Relationship Id="rId15" Type="http://schemas.openxmlformats.org/officeDocument/2006/relationships/hyperlink" Target="http://community.glowforge.com/t/automatic-wheel-patterns-for-gears-wheels-coasters-and-others/741?u=jordanloshinsky" TargetMode="External"/><Relationship Id="rId23" Type="http://schemas.openxmlformats.org/officeDocument/2006/relationships/hyperlink" Target="http://community.glowforge.com/uploads/glowforge/original/2X/e/eb68249c76e9580b61b878fea421b4747c3f517d.xlsm" TargetMode="External"/><Relationship Id="rId28" Type="http://schemas.openxmlformats.org/officeDocument/2006/relationships/hyperlink" Target="https://makeabox.io/" TargetMode="External"/><Relationship Id="rId36" Type="http://schemas.openxmlformats.org/officeDocument/2006/relationships/hyperlink" Target="http://www.mazegenerator.net/" TargetMode="External"/><Relationship Id="rId49" Type="http://schemas.openxmlformats.org/officeDocument/2006/relationships/hyperlink" Target="http://goinkscape.com/" TargetMode="External"/><Relationship Id="rId57" Type="http://schemas.openxmlformats.org/officeDocument/2006/relationships/hyperlink" Target="http://simonbeard.github.io/sketchup-svg-outline-plugin/" TargetMode="External"/><Relationship Id="rId10" Type="http://schemas.openxmlformats.org/officeDocument/2006/relationships/hyperlink" Target="http://www.coreldraw.com/en/product/home-student/" TargetMode="External"/><Relationship Id="rId31" Type="http://schemas.openxmlformats.org/officeDocument/2006/relationships/hyperlink" Target="http://joostn.github.io/OpenJsCad/" TargetMode="External"/><Relationship Id="rId44" Type="http://schemas.openxmlformats.org/officeDocument/2006/relationships/hyperlink" Target="http://www.inkscapeforum.com/viewtopic.php?t=12951" TargetMode="External"/><Relationship Id="rId52" Type="http://schemas.openxmlformats.org/officeDocument/2006/relationships/hyperlink" Target="https://youtu.be/6rostD8O5sg" TargetMode="External"/><Relationship Id="rId60" Type="http://schemas.openxmlformats.org/officeDocument/2006/relationships/hyperlink" Target="http://fiji.sc/_images/4/4f/DitheringMontage.png" TargetMode="External"/><Relationship Id="rId65" Type="http://schemas.openxmlformats.org/officeDocument/2006/relationships/hyperlink" Target="https://www.youtube.com/watch?v=TKhs7F0hAik1" TargetMode="External"/><Relationship Id="rId4" Type="http://schemas.openxmlformats.org/officeDocument/2006/relationships/hyperlink" Target="http://www.langorigami.com/science/computational/treemaker/treemaker.php" TargetMode="External"/><Relationship Id="rId9" Type="http://schemas.openxmlformats.org/officeDocument/2006/relationships/hyperlink" Target="https://affinity.serif.com/" TargetMode="External"/><Relationship Id="rId13" Type="http://schemas.openxmlformats.org/officeDocument/2006/relationships/hyperlink" Target="http://onshape.com/" TargetMode="External"/><Relationship Id="rId18" Type="http://schemas.openxmlformats.org/officeDocument/2006/relationships/hyperlink" Target="https://jonobr1.github.io/two.js/" TargetMode="External"/><Relationship Id="rId39" Type="http://schemas.openxmlformats.org/officeDocument/2006/relationships/hyperlink" Target="http://www.instructables.com/id/How-to-Slice-Up-a-T-Rex-in-123D-Make/"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leevalley.com/en/Wood/page.aspx?cat=1,250&amp;p=43217" TargetMode="External"/><Relationship Id="rId21" Type="http://schemas.openxmlformats.org/officeDocument/2006/relationships/hyperlink" Target="http://www.brettunsvillage.com/leather/scrap/scraps.htm" TargetMode="External"/><Relationship Id="rId42" Type="http://schemas.openxmlformats.org/officeDocument/2006/relationships/hyperlink" Target="http://www.woodweb.com/knowledge_base/fpl_pdfs/fplrn268.pdf" TargetMode="External"/><Relationship Id="rId47" Type="http://schemas.openxmlformats.org/officeDocument/2006/relationships/hyperlink" Target="http://plasticworld.ca/" TargetMode="External"/><Relationship Id="rId63" Type="http://schemas.openxmlformats.org/officeDocument/2006/relationships/hyperlink" Target="https://www.etsy.com/market/thin_boards" TargetMode="External"/><Relationship Id="rId68" Type="http://schemas.openxmlformats.org/officeDocument/2006/relationships/hyperlink" Target="http://www.rockler.com/wood-identification-kit-50-piece" TargetMode="External"/><Relationship Id="rId2" Type="http://schemas.openxmlformats.org/officeDocument/2006/relationships/hyperlink" Target="https://www.inventables.com/categories/materials/acrylic" TargetMode="External"/><Relationship Id="rId16" Type="http://schemas.openxmlformats.org/officeDocument/2006/relationships/hyperlink" Target="http://www.tech-bond.net/" TargetMode="External"/><Relationship Id="rId29" Type="http://schemas.openxmlformats.org/officeDocument/2006/relationships/hyperlink" Target="http://www.lamello.com/en/home/join-wood/invis-mx-system/system-advantages.html" TargetMode="External"/><Relationship Id="rId11" Type="http://schemas.openxmlformats.org/officeDocument/2006/relationships/hyperlink" Target="https://www.facebook.com/groups/147800435424123/" TargetMode="External"/><Relationship Id="rId24" Type="http://schemas.openxmlformats.org/officeDocument/2006/relationships/hyperlink" Target="http://www.4hides.com/VegetableTanHides.aspx" TargetMode="External"/><Relationship Id="rId32" Type="http://schemas.openxmlformats.org/officeDocument/2006/relationships/hyperlink" Target="http://www.dx.com/c/hobbies-toys-899/toys-for-all-ages-803/magnets-gadgets-835" TargetMode="External"/><Relationship Id="rId37" Type="http://schemas.openxmlformats.org/officeDocument/2006/relationships/hyperlink" Target="http://www.laserbits.com/sus-063-polyester-rigid-mask-medium-tack-6-in-25-yds.html" TargetMode="External"/><Relationship Id="rId40" Type="http://schemas.openxmlformats.org/officeDocument/2006/relationships/hyperlink" Target="http://faq.glowforge.com/hc/en-us/articles/210202978-What-materials-can-Glowforge-cut-Engrave" TargetMode="External"/><Relationship Id="rId45" Type="http://schemas.openxmlformats.org/officeDocument/2006/relationships/hyperlink" Target="http://usaknifemaker.com/knife-handle-parts/handle-material-hardware/micarta-tm-phenolic.html" TargetMode="External"/><Relationship Id="rId53" Type="http://schemas.openxmlformats.org/officeDocument/2006/relationships/hyperlink" Target="http://www.harborfreight.com/catalogsearch/result?q=sandblasting" TargetMode="External"/><Relationship Id="rId58" Type="http://schemas.openxmlformats.org/officeDocument/2006/relationships/hyperlink" Target="https://www.standoffsystems.com/products/standoffs/led-standoffs/" TargetMode="External"/><Relationship Id="rId66" Type="http://schemas.openxmlformats.org/officeDocument/2006/relationships/hyperlink" Target="http://www.leevalley.com/en/gifts/page.aspx?p=32820&amp;cat=4,104,53208,32820" TargetMode="External"/><Relationship Id="rId5" Type="http://schemas.openxmlformats.org/officeDocument/2006/relationships/hyperlink" Target="http://www.harborfreight.com/air-eraseretching-kit-69277.html" TargetMode="External"/><Relationship Id="rId61" Type="http://schemas.openxmlformats.org/officeDocument/2006/relationships/hyperlink" Target="http://www.tandyleather.ca/en/category/remnant-bags?ip_lookup_country_id=CA" TargetMode="External"/><Relationship Id="rId19" Type="http://schemas.openxmlformats.org/officeDocument/2006/relationships/hyperlink" Target="http://www.inlays.com/Inlay-Strips-s/1832.htm" TargetMode="External"/><Relationship Id="rId14" Type="http://schemas.openxmlformats.org/officeDocument/2006/relationships/hyperlink" Target="http://www.nutleyskitchengardens.co.uk/200ml-glass-hip-flask-bottles-ceramic-swing-stoppers.html" TargetMode="External"/><Relationship Id="rId22" Type="http://schemas.openxmlformats.org/officeDocument/2006/relationships/hyperlink" Target="http://www.4hides.com/Leather_Collections/Pages/Vegetable_Tanned.html" TargetMode="External"/><Relationship Id="rId27" Type="http://schemas.openxmlformats.org/officeDocument/2006/relationships/hyperlink" Target="http://affordablebindingequipment.com/hydraulic-letterpress-printing-press/" TargetMode="External"/><Relationship Id="rId30" Type="http://schemas.openxmlformats.org/officeDocument/2006/relationships/hyperlink" Target="http://www.magnet4less.com/product_info.php?products_id=1050" TargetMode="External"/><Relationship Id="rId35" Type="http://schemas.openxmlformats.org/officeDocument/2006/relationships/hyperlink" Target="http://www.thevinylcorporation.co.uk/application-tape-and-papers/perfectear-gxp575p" TargetMode="External"/><Relationship Id="rId43" Type="http://schemas.openxmlformats.org/officeDocument/2006/relationships/hyperlink" Target="https://www.johnsonplastics.com/laserbits" TargetMode="External"/><Relationship Id="rId48" Type="http://schemas.openxmlformats.org/officeDocument/2006/relationships/hyperlink" Target="http://www.woodworkerssource.com/shop/category/6_plywood.html" TargetMode="External"/><Relationship Id="rId56" Type="http://schemas.openxmlformats.org/officeDocument/2006/relationships/hyperlink" Target="http://www.rubberstampmaterials.com/laserengravablerubberandpolymer.aspx" TargetMode="External"/><Relationship Id="rId64" Type="http://schemas.openxmlformats.org/officeDocument/2006/relationships/hyperlink" Target="http://www.finewoodworking.com/how-to/article/toxic-woods.aspx" TargetMode="External"/><Relationship Id="rId69" Type="http://schemas.openxmlformats.org/officeDocument/2006/relationships/hyperlink" Target="http://m.lowes.com/pd/Kellett-Shake-Away-Vibration-Pad-(Black)/1078011?http://m.lowes.com/pd/Kellett-Shake-Away-Vibration-Pad-(Black)/1078011=" TargetMode="External"/><Relationship Id="rId8" Type="http://schemas.openxmlformats.org/officeDocument/2006/relationships/hyperlink" Target="http://www.anvilcase.com/" TargetMode="External"/><Relationship Id="rId51" Type="http://schemas.openxmlformats.org/officeDocument/2006/relationships/hyperlink" Target="http://shop.resinobsession.com/collections/colorants/Liquid" TargetMode="External"/><Relationship Id="rId72" Type="http://schemas.openxmlformats.org/officeDocument/2006/relationships/hyperlink" Target="http://www.ikea.com/us/en/catalog/products/00251135/" TargetMode="External"/><Relationship Id="rId3" Type="http://schemas.openxmlformats.org/officeDocument/2006/relationships/hyperlink" Target="https://www.inventables.com/categories/materials/acrylic?utf8=%E2%9C%93&amp;selected_filters%5BEffect%5D%5B%5D=2+color" TargetMode="External"/><Relationship Id="rId12" Type="http://schemas.openxmlformats.org/officeDocument/2006/relationships/hyperlink" Target="http://www.leevalley.com/en/wood/page.aspx?p=20087&amp;cat=1,190,42950" TargetMode="External"/><Relationship Id="rId17" Type="http://schemas.openxmlformats.org/officeDocument/2006/relationships/hyperlink" Target="http://www.loctiteproducts.com/p/epxy_plstc_s/overview/Loctite-Epoxy-Plastic-Bonder.htm" TargetMode="External"/><Relationship Id="rId25" Type="http://schemas.openxmlformats.org/officeDocument/2006/relationships/hyperlink" Target="https://www.adafruit.com/products/1463" TargetMode="External"/><Relationship Id="rId33" Type="http://schemas.openxmlformats.org/officeDocument/2006/relationships/hyperlink" Target="https://www.kjmagnetics.com/" TargetMode="External"/><Relationship Id="rId38" Type="http://schemas.openxmlformats.org/officeDocument/2006/relationships/hyperlink" Target="http://www.synrad.com/search_apps/materials/composites.htm" TargetMode="External"/><Relationship Id="rId46" Type="http://schemas.openxmlformats.org/officeDocument/2006/relationships/hyperlink" Target="http://www.eplastics.com/Plastic?search=2111" TargetMode="External"/><Relationship Id="rId59" Type="http://schemas.openxmlformats.org/officeDocument/2006/relationships/hyperlink" Target="http://www.displays2go.com/P-20772/Sign-Standoff-With-White-LEDs" TargetMode="External"/><Relationship Id="rId67" Type="http://schemas.openxmlformats.org/officeDocument/2006/relationships/hyperlink" Target="http://www.amazon.com/gp/product/B003F0G60A/ref=s9_dcbhz_bw_g469_i2_bs" TargetMode="External"/><Relationship Id="rId20" Type="http://schemas.openxmlformats.org/officeDocument/2006/relationships/hyperlink" Target="http://www.rowmark.com/laser/Laser_Engravable_Materials.asp" TargetMode="External"/><Relationship Id="rId41" Type="http://schemas.openxmlformats.org/officeDocument/2006/relationships/hyperlink" Target="http://atxhackerspace.org/wiki/Laser_Cutter_Materials" TargetMode="External"/><Relationship Id="rId54" Type="http://schemas.openxmlformats.org/officeDocument/2006/relationships/hyperlink" Target="http://www.laserbits.com/stamp-products.html" TargetMode="External"/><Relationship Id="rId62" Type="http://schemas.openxmlformats.org/officeDocument/2006/relationships/hyperlink" Target="http://www.tandyleather.ca/en/product/natural-veg-sheepskin?sSearch=9033-50&amp;ip_lookup_country_id=CA" TargetMode="External"/><Relationship Id="rId70" Type="http://schemas.openxmlformats.org/officeDocument/2006/relationships/hyperlink" Target="http://thewoodgallery.com/product-category/laser-engraving-materials-and-supplies/" TargetMode="External"/><Relationship Id="rId1" Type="http://schemas.openxmlformats.org/officeDocument/2006/relationships/hyperlink" Target="http://www.mcmaster.com/" TargetMode="External"/><Relationship Id="rId6" Type="http://schemas.openxmlformats.org/officeDocument/2006/relationships/hyperlink" Target="http://www.dickblick.com/search/?q=copic+airbrush&amp;x=0&amp;y=0&amp;sp_cs=UTF-8" TargetMode="External"/><Relationship Id="rId15" Type="http://schemas.openxmlformats.org/officeDocument/2006/relationships/hyperlink" Target="https://www.inventables.com/technologies/black-on-glow-in-the-dark-laserable-acrylic-sheet" TargetMode="External"/><Relationship Id="rId23" Type="http://schemas.openxmlformats.org/officeDocument/2006/relationships/hyperlink" Target="https://www.buckskinleather.com/" TargetMode="External"/><Relationship Id="rId28" Type="http://schemas.openxmlformats.org/officeDocument/2006/relationships/hyperlink" Target="http://ocoochhardwoods.com/scroll_saw_lumber.php" TargetMode="External"/><Relationship Id="rId36" Type="http://schemas.openxmlformats.org/officeDocument/2006/relationships/hyperlink" Target="http://www.laserbits.com/laser-supplies/masking-materials/sus-016-paper-mask-medium-tack-12-in-100-yds.html" TargetMode="External"/><Relationship Id="rId49" Type="http://schemas.openxmlformats.org/officeDocument/2006/relationships/hyperlink" Target="http://www.woodworkerssource.com/shop/product/12balpack3.html" TargetMode="External"/><Relationship Id="rId57" Type="http://schemas.openxmlformats.org/officeDocument/2006/relationships/hyperlink" Target="https://community.glowforge.com/t/led-standoffs/4332" TargetMode="External"/><Relationship Id="rId10" Type="http://schemas.openxmlformats.org/officeDocument/2006/relationships/hyperlink" Target="http://www.gameparts.net/counting-cubes.htm?gclid=CKT59OHli8oCFYSBaQodosABaw" TargetMode="External"/><Relationship Id="rId31" Type="http://schemas.openxmlformats.org/officeDocument/2006/relationships/hyperlink" Target="https://www.sciplus.com/s?sStr=rare+earth&amp;x=0&amp;y=0" TargetMode="External"/><Relationship Id="rId44" Type="http://schemas.openxmlformats.org/officeDocument/2006/relationships/hyperlink" Target="http://www.mcmaster.com/" TargetMode="External"/><Relationship Id="rId52" Type="http://schemas.openxmlformats.org/officeDocument/2006/relationships/hyperlink" Target="http://www.grizzly.com/products/Mini-Sandblaster/T27359" TargetMode="External"/><Relationship Id="rId60" Type="http://schemas.openxmlformats.org/officeDocument/2006/relationships/hyperlink" Target="https://mbs-standoffs.com/catalogsearch/result/?q=angled+standoffs" TargetMode="External"/><Relationship Id="rId65" Type="http://schemas.openxmlformats.org/officeDocument/2006/relationships/hyperlink" Target="http://www.wood-database.com/wood-articles/wood-allergies-and-toxicity/" TargetMode="External"/><Relationship Id="rId73" Type="http://schemas.openxmlformats.org/officeDocument/2006/relationships/hyperlink" Target="https://www.synrad.com/sites/default/files/2017-06/Technical%20Application%20Article%20Laser%20Processing%20Guide%20Plastics_0.pdf" TargetMode="External"/><Relationship Id="rId4" Type="http://schemas.openxmlformats.org/officeDocument/2006/relationships/hyperlink" Target="https://www.regal-plastics.com/standard-acrylic-colors/" TargetMode="External"/><Relationship Id="rId9" Type="http://schemas.openxmlformats.org/officeDocument/2006/relationships/hyperlink" Target="http://www.cousineaus.com/html/specialtywood.html" TargetMode="External"/><Relationship Id="rId13" Type="http://schemas.openxmlformats.org/officeDocument/2006/relationships/hyperlink" Target="http://www.leevalley.com/en/wood/page.aspx?p=68730&amp;cat=1,43314" TargetMode="External"/><Relationship Id="rId18" Type="http://schemas.openxmlformats.org/officeDocument/2006/relationships/hyperlink" Target="http://www.inlaceonline.com/" TargetMode="External"/><Relationship Id="rId39" Type="http://schemas.openxmlformats.org/officeDocument/2006/relationships/hyperlink" Target="http://www.synrad.com/Applications/archives.htm" TargetMode="External"/><Relationship Id="rId34" Type="http://schemas.openxmlformats.org/officeDocument/2006/relationships/hyperlink" Target="https://www.frenergy.com.au/" TargetMode="External"/><Relationship Id="rId50" Type="http://schemas.openxmlformats.org/officeDocument/2006/relationships/hyperlink" Target="http://www.healthybuilding.net/uploads/files/sorting-out-the-vinyls-when-is-vinyl-not-pvc.pdf" TargetMode="External"/><Relationship Id="rId55" Type="http://schemas.openxmlformats.org/officeDocument/2006/relationships/hyperlink" Target="http://www.rubberstampmaterials.com/laserengravablerubberandpolymer.aspx" TargetMode="External"/><Relationship Id="rId7" Type="http://schemas.openxmlformats.org/officeDocument/2006/relationships/hyperlink" Target="http://www.ponoko.com/make-and-sell/show-material/52-bamboo-ply" TargetMode="External"/><Relationship Id="rId71" Type="http://schemas.openxmlformats.org/officeDocument/2006/relationships/hyperlink" Target="http://www.worbla.com/"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www.flickr.com/photos/britishlibrary" TargetMode="External"/><Relationship Id="rId21" Type="http://schemas.openxmlformats.org/officeDocument/2006/relationships/hyperlink" Target="http://issuu.com/designpackaging/docs/packaging-dielines-free-book-design" TargetMode="External"/><Relationship Id="rId42" Type="http://schemas.openxmlformats.org/officeDocument/2006/relationships/hyperlink" Target="http://www.eurolaser.com/de/materialien/" TargetMode="External"/><Relationship Id="rId47" Type="http://schemas.openxmlformats.org/officeDocument/2006/relationships/hyperlink" Target="http://lasercutplanes.com/" TargetMode="External"/><Relationship Id="rId63" Type="http://schemas.openxmlformats.org/officeDocument/2006/relationships/hyperlink" Target="http://geargenerator.com/" TargetMode="External"/><Relationship Id="rId68" Type="http://schemas.openxmlformats.org/officeDocument/2006/relationships/hyperlink" Target="http://www.papertoys.com/" TargetMode="External"/><Relationship Id="rId84" Type="http://schemas.openxmlformats.org/officeDocument/2006/relationships/hyperlink" Target="http://www.shutterstock.com/" TargetMode="External"/><Relationship Id="rId89" Type="http://schemas.openxmlformats.org/officeDocument/2006/relationships/hyperlink" Target="http://www.opentopography.org/index.php" TargetMode="External"/><Relationship Id="rId16" Type="http://schemas.openxmlformats.org/officeDocument/2006/relationships/hyperlink" Target="http://community.glowforge.com/t/questions-about-using-acrylic-solvent/1400" TargetMode="External"/><Relationship Id="rId11" Type="http://schemas.openxmlformats.org/officeDocument/2006/relationships/hyperlink" Target="http://store.doverpublications.com/by-subject-clip-art.html" TargetMode="External"/><Relationship Id="rId32" Type="http://schemas.openxmlformats.org/officeDocument/2006/relationships/hyperlink" Target="http://www.freepik.com/" TargetMode="External"/><Relationship Id="rId37" Type="http://schemas.openxmlformats.org/officeDocument/2006/relationships/hyperlink" Target="http://qvectors.net/" TargetMode="External"/><Relationship Id="rId53" Type="http://schemas.openxmlformats.org/officeDocument/2006/relationships/hyperlink" Target="http://makezine.com/2010/06/28/make-your-own-gears/" TargetMode="External"/><Relationship Id="rId58" Type="http://schemas.openxmlformats.org/officeDocument/2006/relationships/hyperlink" Target="https://woodgears.ca/" TargetMode="External"/><Relationship Id="rId74" Type="http://schemas.openxmlformats.org/officeDocument/2006/relationships/hyperlink" Target="http://publicdomainreview.org/collections/?medium=image" TargetMode="External"/><Relationship Id="rId79" Type="http://schemas.openxmlformats.org/officeDocument/2006/relationships/hyperlink" Target="http://www.sawmillcreek.org/forumdisplay.php?8-Engravers-Forum" TargetMode="External"/><Relationship Id="rId5" Type="http://schemas.openxmlformats.org/officeDocument/2006/relationships/hyperlink" Target="https://archive.org/" TargetMode="External"/><Relationship Id="rId90" Type="http://schemas.openxmlformats.org/officeDocument/2006/relationships/hyperlink" Target="http://equipped.outdoors.org/2014/10/nearly-every-usgs-topo-map-ever-made.html?v=1" TargetMode="External"/><Relationship Id="rId95" Type="http://schemas.openxmlformats.org/officeDocument/2006/relationships/hyperlink" Target="http://www.woodenclocks.co.uk/" TargetMode="External"/><Relationship Id="rId22" Type="http://schemas.openxmlformats.org/officeDocument/2006/relationships/hyperlink" Target="https://www.epiloglaser.com/resources/sample-club.htm" TargetMode="External"/><Relationship Id="rId27" Type="http://schemas.openxmlformats.org/officeDocument/2006/relationships/hyperlink" Target="http://www.gettyimages.ca/creative-images/royaltyfree" TargetMode="External"/><Relationship Id="rId43" Type="http://schemas.openxmlformats.org/officeDocument/2006/relationships/hyperlink" Target="http://www.johnnealbooks.com/prod_detail_list/67" TargetMode="External"/><Relationship Id="rId48" Type="http://schemas.openxmlformats.org/officeDocument/2006/relationships/hyperlink" Target="http://info.obrary.com/download-the-laser-cutter-101-ebook?submissionGuid=23bd8446-9de6-4180-8681-446198fd55665" TargetMode="External"/><Relationship Id="rId64" Type="http://schemas.openxmlformats.org/officeDocument/2006/relationships/hyperlink" Target="http://geargenerator.com/index_proto.html" TargetMode="External"/><Relationship Id="rId69" Type="http://schemas.openxmlformats.org/officeDocument/2006/relationships/hyperlink" Target="http://www.pepakurapros.com/" TargetMode="External"/><Relationship Id="rId80" Type="http://schemas.openxmlformats.org/officeDocument/2006/relationships/hyperlink" Target="http://www.silhouettedesignstore.com/" TargetMode="External"/><Relationship Id="rId85" Type="http://schemas.openxmlformats.org/officeDocument/2006/relationships/hyperlink" Target="https://github.com/Jack000/SVGnest" TargetMode="External"/><Relationship Id="rId3" Type="http://schemas.openxmlformats.org/officeDocument/2006/relationships/hyperlink" Target="https://stock.adobe.com/" TargetMode="External"/><Relationship Id="rId12" Type="http://schemas.openxmlformats.org/officeDocument/2006/relationships/hyperlink" Target="http://creativecommons.org/" TargetMode="External"/><Relationship Id="rId17" Type="http://schemas.openxmlformats.org/officeDocument/2006/relationships/hyperlink" Target="https://www.youtube.com/watch?v=myBwALrpYeM" TargetMode="External"/><Relationship Id="rId25" Type="http://schemas.openxmlformats.org/officeDocument/2006/relationships/hyperlink" Target="http://www.spoonflower.com/welcome" TargetMode="External"/><Relationship Id="rId33" Type="http://schemas.openxmlformats.org/officeDocument/2006/relationships/hyperlink" Target="http://freevectorsdaily.com/" TargetMode="External"/><Relationship Id="rId38" Type="http://schemas.openxmlformats.org/officeDocument/2006/relationships/hyperlink" Target="http://www.vecteezy.com/" TargetMode="External"/><Relationship Id="rId46" Type="http://schemas.openxmlformats.org/officeDocument/2006/relationships/hyperlink" Target="http://meemoo.org/blog/2013-02-11-live-code-editor-javascript-to-svg" TargetMode="External"/><Relationship Id="rId59" Type="http://schemas.openxmlformats.org/officeDocument/2006/relationships/hyperlink" Target="http://www.paintwoodentoys.com/?fbclid=IwAR1CxUPX1r4WT0shYwPJweb4xThIOjBciDtH7sjYWqjnwEXqtOP__Gm_3no" TargetMode="External"/><Relationship Id="rId67" Type="http://schemas.openxmlformats.org/officeDocument/2006/relationships/hyperlink" Target="http://www.thedieline.com/blog/2014/11/10/packaging-dielines-a-free-resource" TargetMode="External"/><Relationship Id="rId20" Type="http://schemas.openxmlformats.org/officeDocument/2006/relationships/hyperlink" Target="http://www.3ders.org/articles/20150711-print-your-own-3d-printer-vibration-absorbers-inspired-by-earthquake-proof-building-designs.html" TargetMode="External"/><Relationship Id="rId41" Type="http://schemas.openxmlformats.org/officeDocument/2006/relationships/hyperlink" Target="http://www.laser-engravers.de/?s=e69dd6b32f7c90dd4d76c4855b650af689ecdcb9" TargetMode="External"/><Relationship Id="rId54" Type="http://schemas.openxmlformats.org/officeDocument/2006/relationships/hyperlink" Target="http://makezine.com/" TargetMode="External"/><Relationship Id="rId62" Type="http://schemas.openxmlformats.org/officeDocument/2006/relationships/hyperlink" Target="http://woodgears.ca/gear_cutting/template.html" TargetMode="External"/><Relationship Id="rId70" Type="http://schemas.openxmlformats.org/officeDocument/2006/relationships/hyperlink" Target="https://wimberleypuzzlecompany.com/blogs/ridin-with-rio/glowforge-projects-how-to-engrave-a-photo-using-photoshop-and-engraving-on-the-glowforge-laser-cutter?fbclid=IwAR0p6EnBLK0IMKZfcje0YWQfUd7tcQVusbdTB-EwXb4XKGPEpor22nTivjg" TargetMode="External"/><Relationship Id="rId75" Type="http://schemas.openxmlformats.org/officeDocument/2006/relationships/hyperlink" Target="http://www.qgis.org/en/site/" TargetMode="External"/><Relationship Id="rId83" Type="http://schemas.openxmlformats.org/officeDocument/2006/relationships/hyperlink" Target="http://www.istockphoto.com/" TargetMode="External"/><Relationship Id="rId88" Type="http://schemas.openxmlformats.org/officeDocument/2006/relationships/hyperlink" Target="https://www.thingiverse.com/tag:lasercut" TargetMode="External"/><Relationship Id="rId91" Type="http://schemas.openxmlformats.org/officeDocument/2006/relationships/hyperlink" Target="https://youtu.be/VZU_Jpyyc5M" TargetMode="External"/><Relationship Id="rId96" Type="http://schemas.openxmlformats.org/officeDocument/2006/relationships/hyperlink" Target="https://www.facebook.com/cultofworbla/posts/1559716494249347" TargetMode="External"/><Relationship Id="rId1" Type="http://schemas.openxmlformats.org/officeDocument/2006/relationships/hyperlink" Target="http://monicascreativeroom.se/category/cutting-files/3d-models/" TargetMode="External"/><Relationship Id="rId6" Type="http://schemas.openxmlformats.org/officeDocument/2006/relationships/hyperlink" Target="http://www.bigmapblog.com/" TargetMode="External"/><Relationship Id="rId15" Type="http://schemas.openxmlformats.org/officeDocument/2006/relationships/hyperlink" Target="http://nathanfriend.io/inspirograph/" TargetMode="External"/><Relationship Id="rId23" Type="http://schemas.openxmlformats.org/officeDocument/2006/relationships/hyperlink" Target="http://www.ganoksin.com/borisat/nenam/gom-etching-champleve.htm" TargetMode="External"/><Relationship Id="rId28" Type="http://schemas.openxmlformats.org/officeDocument/2006/relationships/hyperlink" Target="https://commons.wikimedia.org/wiki/Main_Page" TargetMode="External"/><Relationship Id="rId36" Type="http://schemas.openxmlformats.org/officeDocument/2006/relationships/hyperlink" Target="https://www.vectoropenstock.com/" TargetMode="External"/><Relationship Id="rId49" Type="http://schemas.openxmlformats.org/officeDocument/2006/relationships/hyperlink" Target="http://info.obrary.com/download-the-laser-cutter-advanced-techniques-ebook?submissionGuid=69a4a7b6-d47c-4aa7-9461-532e698cb0d14" TargetMode="External"/><Relationship Id="rId57" Type="http://schemas.openxmlformats.org/officeDocument/2006/relationships/hyperlink" Target="https://www.mathsisfun.com/geometry/model-construction-tips.html" TargetMode="External"/><Relationship Id="rId10" Type="http://schemas.openxmlformats.org/officeDocument/2006/relationships/hyperlink" Target="http://etc.usf.edu/clipart/" TargetMode="External"/><Relationship Id="rId31" Type="http://schemas.openxmlformats.org/officeDocument/2006/relationships/hyperlink" Target="http://www.vectorart.com/" TargetMode="External"/><Relationship Id="rId44" Type="http://schemas.openxmlformats.org/officeDocument/2006/relationships/hyperlink" Target="http://www.instructables.com/id/How-to-make-a-bowl-from-a-flat-plank/" TargetMode="External"/><Relationship Id="rId52" Type="http://schemas.openxmlformats.org/officeDocument/2006/relationships/hyperlink" Target="http://www.lasersaur.com/" TargetMode="External"/><Relationship Id="rId60" Type="http://schemas.openxmlformats.org/officeDocument/2006/relationships/hyperlink" Target="http://www.oldbookart.com/" TargetMode="External"/><Relationship Id="rId65" Type="http://schemas.openxmlformats.org/officeDocument/2006/relationships/hyperlink" Target="http://www.openculture.com/" TargetMode="External"/><Relationship Id="rId73" Type="http://schemas.openxmlformats.org/officeDocument/2006/relationships/hyperlink" Target="https://www.ponoko.com/blog/design-ideas/laser-cutter-projects-ideas/" TargetMode="External"/><Relationship Id="rId78" Type="http://schemas.openxmlformats.org/officeDocument/2006/relationships/hyperlink" Target="http://makezine.com/2015/12/27/create-stunning-illuminated-art-rasterbated-images/" TargetMode="External"/><Relationship Id="rId81" Type="http://schemas.openxmlformats.org/officeDocument/2006/relationships/hyperlink" Target="http://simonbeard.github.io/sketchup-svg-outline-plugin/" TargetMode="External"/><Relationship Id="rId86" Type="http://schemas.openxmlformats.org/officeDocument/2006/relationships/hyperlink" Target="http://hackaday.com/2016/01/22/pack-your-plywood-cuts-with-genetic-algortihms/" TargetMode="External"/><Relationship Id="rId94" Type="http://schemas.openxmlformats.org/officeDocument/2006/relationships/hyperlink" Target="http://woodwork.meetup.com/" TargetMode="External"/><Relationship Id="rId4" Type="http://schemas.openxmlformats.org/officeDocument/2006/relationships/hyperlink" Target="http://archive.org/" TargetMode="External"/><Relationship Id="rId9" Type="http://schemas.openxmlformats.org/officeDocument/2006/relationships/hyperlink" Target="http://www.lisaboyer.com/Claytonsite/Claytonsite1.htm" TargetMode="External"/><Relationship Id="rId13" Type="http://schemas.openxmlformats.org/officeDocument/2006/relationships/hyperlink" Target="http://www.daniellewethington.com/the-glowforge-laser-resource-list/" TargetMode="External"/><Relationship Id="rId18" Type="http://schemas.openxmlformats.org/officeDocument/2006/relationships/hyperlink" Target="http://www.instructables.com/id/Build-a-laser-cutter-fume-extractor/" TargetMode="External"/><Relationship Id="rId39" Type="http://schemas.openxmlformats.org/officeDocument/2006/relationships/hyperlink" Target="http://www.archive.org/stream/cusacksfreehando00armsrich" TargetMode="External"/><Relationship Id="rId34" Type="http://schemas.openxmlformats.org/officeDocument/2006/relationships/hyperlink" Target="http://vector4free.com/" TargetMode="External"/><Relationship Id="rId50" Type="http://schemas.openxmlformats.org/officeDocument/2006/relationships/hyperlink" Target="https://obrary.com/collections/designs-for-the-laser/products/ebook-laser-cutter-business-guide" TargetMode="External"/><Relationship Id="rId55" Type="http://schemas.openxmlformats.org/officeDocument/2006/relationships/hyperlink" Target="http://www.gfsmith.net/mangle%20conversion.html" TargetMode="External"/><Relationship Id="rId76" Type="http://schemas.openxmlformats.org/officeDocument/2006/relationships/hyperlink" Target="https://msurguy.github.io/rad-lines/?fbclid=IwAR2As-Olem1TLxcXUf4FM9eDROstUEODmIOsG4sltxmMOil0ktWtU14SHwo" TargetMode="External"/><Relationship Id="rId97" Type="http://schemas.openxmlformats.org/officeDocument/2006/relationships/hyperlink" Target="https://www.youtube.com/user/thang010146/videos" TargetMode="External"/><Relationship Id="rId7" Type="http://schemas.openxmlformats.org/officeDocument/2006/relationships/hyperlink" Target="https://www.festi.info/boxes.py/" TargetMode="External"/><Relationship Id="rId71" Type="http://schemas.openxmlformats.org/officeDocument/2006/relationships/hyperlink" Target="http://bav.bodleian.ox.ac.uk/" TargetMode="External"/><Relationship Id="rId92" Type="http://schemas.openxmlformats.org/officeDocument/2006/relationships/hyperlink" Target="http://www.thistothat.com/" TargetMode="External"/><Relationship Id="rId2" Type="http://schemas.openxmlformats.org/officeDocument/2006/relationships/hyperlink" Target="http://benkrasnow.blogspot.ca/2008/08/making-really-perfect-optically-clear.html" TargetMode="External"/><Relationship Id="rId29" Type="http://schemas.openxmlformats.org/officeDocument/2006/relationships/hyperlink" Target="http://www.birdscards.com/free-digital-cut-files/boxes-bags/" TargetMode="External"/><Relationship Id="rId24" Type="http://schemas.openxmlformats.org/officeDocument/2006/relationships/hyperlink" Target="http://www.wretchedetcher.com/etching-tutorial/etching-apply-ground.html" TargetMode="External"/><Relationship Id="rId40" Type="http://schemas.openxmlformats.org/officeDocument/2006/relationships/hyperlink" Target="http://khkgears.net/wp-content/uploads/2015/10/gear_guide.pdf" TargetMode="External"/><Relationship Id="rId45" Type="http://schemas.openxmlformats.org/officeDocument/2006/relationships/hyperlink" Target="http://www.instructables.com/tag/type-id/category-technology/channel-lasers/" TargetMode="External"/><Relationship Id="rId66" Type="http://schemas.openxmlformats.org/officeDocument/2006/relationships/hyperlink" Target="https://www.osha.gov/dts/osta/otm/otm_iii/otm_iii_6.html" TargetMode="External"/><Relationship Id="rId87" Type="http://schemas.openxmlformats.org/officeDocument/2006/relationships/hyperlink" Target="http://www.thingiverse.com/" TargetMode="External"/><Relationship Id="rId61" Type="http://schemas.openxmlformats.org/officeDocument/2006/relationships/hyperlink" Target="http://www.oldbookillustrations.com/" TargetMode="External"/><Relationship Id="rId82" Type="http://schemas.openxmlformats.org/officeDocument/2006/relationships/hyperlink" Target="http://woodtreks.com/how-to-calculate-stack-ring-lamination-cutting-angles/67/" TargetMode="External"/><Relationship Id="rId19" Type="http://schemas.openxmlformats.org/officeDocument/2006/relationships/hyperlink" Target="http://www.flatline.net/journal/?cat=28" TargetMode="External"/><Relationship Id="rId14" Type="http://schemas.openxmlformats.org/officeDocument/2006/relationships/hyperlink" Target="http://www.solowoodworker.com/wood/glue.html" TargetMode="External"/><Relationship Id="rId30" Type="http://schemas.openxmlformats.org/officeDocument/2006/relationships/hyperlink" Target="http://www.rabbitlaserusa.com/DownloadableProjects.html" TargetMode="External"/><Relationship Id="rId35" Type="http://schemas.openxmlformats.org/officeDocument/2006/relationships/hyperlink" Target="https://www.pixabay.com/" TargetMode="External"/><Relationship Id="rId56" Type="http://schemas.openxmlformats.org/officeDocument/2006/relationships/hyperlink" Target="http://www.korthalsaltes.com/" TargetMode="External"/><Relationship Id="rId77" Type="http://schemas.openxmlformats.org/officeDocument/2006/relationships/hyperlink" Target="http://rasterbator.net/" TargetMode="External"/><Relationship Id="rId8" Type="http://schemas.openxmlformats.org/officeDocument/2006/relationships/hyperlink" Target="http://www.senteacher.org/worksheet/12/NetsPolyhedra.html" TargetMode="External"/><Relationship Id="rId51" Type="http://schemas.openxmlformats.org/officeDocument/2006/relationships/hyperlink" Target="http://www.thingiverse.com/thing:728579" TargetMode="External"/><Relationship Id="rId72" Type="http://schemas.openxmlformats.org/officeDocument/2006/relationships/hyperlink" Target="http://www.tamasoft.co.jp/craft/popupcard-pro_en/" TargetMode="External"/><Relationship Id="rId93" Type="http://schemas.openxmlformats.org/officeDocument/2006/relationships/hyperlink" Target="http://www.finewoodworking.com/how-to/article/woodworking-clubs-directory.aspx"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discourse-cdn-sjc1.com/business5/uploads/glowforge/original/3X/0/8/08eaf49a8c88f0b61dddfea4547f7df348230d10.jpeg" TargetMode="External"/><Relationship Id="rId2" Type="http://schemas.openxmlformats.org/officeDocument/2006/relationships/hyperlink" Target="https://community.glowforge.com/t/engine-plate/32774" TargetMode="External"/><Relationship Id="rId1" Type="http://schemas.openxmlformats.org/officeDocument/2006/relationships/hyperlink" Target="https://www.facebook.com/photo.php?fbid=10111846021998834&amp;set=p.10111846021998834&amp;type=3&amp;theater&amp;ifg=1"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youtube.com/watch?v=QJiAna8gmwY&amp;list=PLA6TGCGiz_3D1Xcyi9jpfxQEulUBW61D3" TargetMode="External"/><Relationship Id="rId2" Type="http://schemas.openxmlformats.org/officeDocument/2006/relationships/hyperlink" Target="https://bigbluelaserdesigns.com/pages/thelist?fbclid=IwAR27UFE2N0luGM_pThuy7JKfHrJmrI5HjHnsIjjQSz7BkxwPjIIgXvTvECE" TargetMode="External"/><Relationship Id="rId1" Type="http://schemas.openxmlformats.org/officeDocument/2006/relationships/hyperlink" Target="http://www.daniellewethington.com/getting-started-with-the-glowforge"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www.amazon.com/Folding-Techniques-Designers-Sheet-Form/dp/1856697215/ref=sr_1_1?ie=UTF8&amp;amp;qid=1450278406&amp;amp;sr=8-1&amp;amp;keywords=folding+techniques+for+designers" TargetMode="External"/><Relationship Id="rId2" Type="http://schemas.openxmlformats.org/officeDocument/2006/relationships/hyperlink" Target="http://www.amazon.com/dp/1568814518" TargetMode="External"/><Relationship Id="rId1" Type="http://schemas.openxmlformats.org/officeDocument/2006/relationships/hyperlink" Target="http://www.amazon.com/Pop-Up-Geometric-Origami-Masahiro-Chatani/dp/0870409433" TargetMode="External"/><Relationship Id="rId6" Type="http://schemas.openxmlformats.org/officeDocument/2006/relationships/hyperlink" Target="http://www.woodcraft.com/category/md100-08/toy-and-model-making-books.aspx" TargetMode="External"/><Relationship Id="rId5" Type="http://schemas.openxmlformats.org/officeDocument/2006/relationships/hyperlink" Target="http://www.amazon.com/Kinematic-Geometry-Gearing-David-Dooner/dp/1119950945" TargetMode="External"/><Relationship Id="rId4" Type="http://schemas.openxmlformats.org/officeDocument/2006/relationships/hyperlink" Target="http://www.amazon.com/Structural-Packaging-Design-Boxes-Forms/dp/1856697533/ref=sr_1_5?s=books&amp;amp;ie=UTF8&amp;amp;qid=1450365917&amp;amp;sr=1-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798D9-B635-42BB-B4AA-558FD85E837D}">
  <sheetPr filterMode="1"/>
  <dimension ref="A1:Q386"/>
  <sheetViews>
    <sheetView tabSelected="1" zoomScaleNormal="100" workbookViewId="0">
      <pane ySplit="1" topLeftCell="A2" activePane="bottomLeft" state="frozen"/>
      <selection activeCell="B1" sqref="B1"/>
      <selection pane="bottomLeft" activeCell="G6" sqref="G6"/>
    </sheetView>
  </sheetViews>
  <sheetFormatPr defaultColWidth="45" defaultRowHeight="12.75" x14ac:dyDescent="0.2"/>
  <cols>
    <col min="1" max="1" width="5" bestFit="1" customWidth="1"/>
    <col min="2" max="2" width="8.85546875" customWidth="1"/>
    <col min="3" max="3" width="11.5703125" customWidth="1"/>
    <col min="4" max="4" width="15.28515625" customWidth="1"/>
    <col min="5" max="5" width="21.140625" customWidth="1"/>
    <col min="6" max="6" width="11.85546875" customWidth="1"/>
    <col min="7" max="7" width="10.28515625" bestFit="1" customWidth="1"/>
    <col min="8" max="8" width="11.28515625" bestFit="1" customWidth="1"/>
    <col min="9" max="9" width="8.5703125" bestFit="1" customWidth="1"/>
    <col min="10" max="10" width="8.42578125" bestFit="1" customWidth="1"/>
    <col min="11" max="11" width="9.5703125" customWidth="1"/>
    <col min="12" max="12" width="10" bestFit="1" customWidth="1"/>
    <col min="13" max="13" width="9.5703125" bestFit="1" customWidth="1"/>
    <col min="14" max="14" width="14.7109375" customWidth="1"/>
    <col min="15" max="15" width="14" customWidth="1"/>
    <col min="16" max="16" width="55.28515625" customWidth="1"/>
    <col min="17" max="17" width="77.7109375" bestFit="1" customWidth="1"/>
  </cols>
  <sheetData>
    <row r="1" spans="1:16" s="124" customFormat="1" ht="38.25" x14ac:dyDescent="0.2">
      <c r="A1" s="123"/>
      <c r="B1" s="124" t="s">
        <v>1658</v>
      </c>
      <c r="C1" s="124" t="s">
        <v>10</v>
      </c>
      <c r="D1" s="125" t="s">
        <v>1853</v>
      </c>
      <c r="E1" s="124" t="s">
        <v>1</v>
      </c>
      <c r="F1" s="124" t="s">
        <v>1659</v>
      </c>
      <c r="G1" s="124" t="s">
        <v>9</v>
      </c>
      <c r="H1" s="124" t="s">
        <v>4</v>
      </c>
      <c r="I1" s="124" t="s">
        <v>5</v>
      </c>
      <c r="J1" s="124" t="s">
        <v>6</v>
      </c>
      <c r="K1" s="124" t="s">
        <v>3</v>
      </c>
      <c r="L1" s="124" t="s">
        <v>2037</v>
      </c>
      <c r="M1" s="124" t="s">
        <v>7</v>
      </c>
      <c r="N1" s="124" t="s">
        <v>8</v>
      </c>
      <c r="O1" s="124" t="s">
        <v>1840</v>
      </c>
      <c r="P1" s="124" t="s">
        <v>11</v>
      </c>
    </row>
    <row r="2" spans="1:16" hidden="1" x14ac:dyDescent="0.2">
      <c r="B2" t="s">
        <v>1671</v>
      </c>
      <c r="C2" t="s">
        <v>510</v>
      </c>
      <c r="D2" t="s">
        <v>1894</v>
      </c>
      <c r="E2" t="s">
        <v>505</v>
      </c>
      <c r="F2" t="s">
        <v>1661</v>
      </c>
      <c r="G2" t="s">
        <v>33</v>
      </c>
      <c r="H2" t="s">
        <v>32</v>
      </c>
      <c r="I2">
        <v>310</v>
      </c>
      <c r="J2" t="s">
        <v>73</v>
      </c>
      <c r="L2" s="118">
        <f t="shared" ref="L2:L33" si="0">IF(J2="Full",120,J2)*IF(G2="Pro",13/11.25,1)/(I2*IF(G2="Pro",3, IF(G2="Plus",2,1))/10)</f>
        <v>1.4910394265232974</v>
      </c>
      <c r="M2">
        <v>1</v>
      </c>
      <c r="N2" t="s">
        <v>506</v>
      </c>
      <c r="O2" t="s">
        <v>511</v>
      </c>
    </row>
    <row r="3" spans="1:16" hidden="1" x14ac:dyDescent="0.2">
      <c r="B3" t="s">
        <v>1730</v>
      </c>
      <c r="C3" t="s">
        <v>1747</v>
      </c>
      <c r="D3" t="s">
        <v>1869</v>
      </c>
      <c r="E3" t="s">
        <v>331</v>
      </c>
      <c r="F3" t="s">
        <v>1663</v>
      </c>
      <c r="G3" t="s">
        <v>50</v>
      </c>
      <c r="H3" t="s">
        <v>32</v>
      </c>
      <c r="I3">
        <v>150</v>
      </c>
      <c r="J3">
        <v>95</v>
      </c>
      <c r="L3" s="118">
        <f t="shared" si="0"/>
        <v>6.333333333333333</v>
      </c>
      <c r="M3">
        <v>1</v>
      </c>
      <c r="N3">
        <v>0.08</v>
      </c>
    </row>
    <row r="4" spans="1:16" hidden="1" x14ac:dyDescent="0.2">
      <c r="B4" t="s">
        <v>218</v>
      </c>
      <c r="C4" t="s">
        <v>1755</v>
      </c>
      <c r="D4" t="s">
        <v>1902</v>
      </c>
      <c r="E4" t="s">
        <v>221</v>
      </c>
      <c r="F4" t="s">
        <v>1663</v>
      </c>
      <c r="G4" t="s">
        <v>50</v>
      </c>
      <c r="H4" t="s">
        <v>32</v>
      </c>
      <c r="I4">
        <v>500</v>
      </c>
      <c r="J4">
        <v>70</v>
      </c>
      <c r="L4" s="118">
        <f t="shared" si="0"/>
        <v>1.4</v>
      </c>
      <c r="M4">
        <v>1</v>
      </c>
      <c r="N4">
        <v>5.6000000000000001E-2</v>
      </c>
      <c r="O4" t="s">
        <v>222</v>
      </c>
    </row>
    <row r="5" spans="1:16" hidden="1" x14ac:dyDescent="0.2">
      <c r="B5" t="s">
        <v>1691</v>
      </c>
      <c r="C5" t="s">
        <v>1715</v>
      </c>
      <c r="D5" t="s">
        <v>1983</v>
      </c>
      <c r="F5" t="s">
        <v>1661</v>
      </c>
      <c r="H5" t="s">
        <v>43</v>
      </c>
      <c r="I5">
        <v>700</v>
      </c>
      <c r="J5">
        <v>90</v>
      </c>
      <c r="K5">
        <v>340</v>
      </c>
      <c r="L5" s="118">
        <f t="shared" si="0"/>
        <v>1.2857142857142858</v>
      </c>
      <c r="O5" t="s">
        <v>1716</v>
      </c>
    </row>
    <row r="6" spans="1:16" ht="12.75" hidden="1" customHeight="1" x14ac:dyDescent="0.2">
      <c r="B6" t="s">
        <v>1748</v>
      </c>
      <c r="C6" t="s">
        <v>1719</v>
      </c>
      <c r="D6" t="s">
        <v>1934</v>
      </c>
      <c r="F6" t="s">
        <v>1661</v>
      </c>
      <c r="H6" t="s">
        <v>575</v>
      </c>
      <c r="I6">
        <v>100</v>
      </c>
      <c r="J6">
        <v>100</v>
      </c>
      <c r="K6">
        <v>340</v>
      </c>
      <c r="L6" s="118">
        <f t="shared" si="0"/>
        <v>10</v>
      </c>
      <c r="O6" t="s">
        <v>1720</v>
      </c>
    </row>
    <row r="7" spans="1:16" hidden="1" x14ac:dyDescent="0.2">
      <c r="B7" t="s">
        <v>334</v>
      </c>
      <c r="C7" t="s">
        <v>1838</v>
      </c>
      <c r="D7" t="s">
        <v>2003</v>
      </c>
      <c r="E7" t="s">
        <v>540</v>
      </c>
      <c r="F7" t="s">
        <v>1661</v>
      </c>
      <c r="H7" t="s">
        <v>32</v>
      </c>
      <c r="I7">
        <v>170</v>
      </c>
      <c r="J7" t="s">
        <v>73</v>
      </c>
      <c r="L7" s="118">
        <f t="shared" si="0"/>
        <v>7.0588235294117645</v>
      </c>
      <c r="M7">
        <v>1</v>
      </c>
      <c r="N7" t="s">
        <v>372</v>
      </c>
      <c r="O7" t="s">
        <v>541</v>
      </c>
    </row>
    <row r="8" spans="1:16" hidden="1" x14ac:dyDescent="0.2">
      <c r="B8" t="s">
        <v>334</v>
      </c>
      <c r="C8" t="s">
        <v>1793</v>
      </c>
      <c r="D8" t="s">
        <v>1828</v>
      </c>
      <c r="E8" t="s">
        <v>331</v>
      </c>
      <c r="F8" t="s">
        <v>1661</v>
      </c>
      <c r="G8" t="s">
        <v>87</v>
      </c>
      <c r="H8" t="s">
        <v>43</v>
      </c>
      <c r="I8">
        <v>1000</v>
      </c>
      <c r="J8">
        <v>80</v>
      </c>
      <c r="K8">
        <v>270</v>
      </c>
      <c r="L8" s="118">
        <f t="shared" si="0"/>
        <v>0.4</v>
      </c>
      <c r="M8">
        <v>1</v>
      </c>
      <c r="O8" t="s">
        <v>358</v>
      </c>
      <c r="P8" t="s">
        <v>358</v>
      </c>
    </row>
    <row r="9" spans="1:16" hidden="1" x14ac:dyDescent="0.2">
      <c r="B9" t="s">
        <v>334</v>
      </c>
      <c r="C9" t="s">
        <v>1793</v>
      </c>
      <c r="D9" t="s">
        <v>1828</v>
      </c>
      <c r="E9" t="s">
        <v>331</v>
      </c>
      <c r="F9" t="s">
        <v>1661</v>
      </c>
      <c r="G9" t="s">
        <v>87</v>
      </c>
      <c r="H9" t="s">
        <v>32</v>
      </c>
      <c r="I9">
        <v>130</v>
      </c>
      <c r="J9" t="s">
        <v>73</v>
      </c>
      <c r="L9" s="118">
        <f t="shared" si="0"/>
        <v>4.615384615384615</v>
      </c>
      <c r="M9">
        <v>1</v>
      </c>
      <c r="N9">
        <v>43469</v>
      </c>
      <c r="O9" t="s">
        <v>340</v>
      </c>
    </row>
    <row r="10" spans="1:16" hidden="1" x14ac:dyDescent="0.2">
      <c r="B10" t="s">
        <v>334</v>
      </c>
      <c r="C10" t="s">
        <v>1795</v>
      </c>
      <c r="D10" t="s">
        <v>1830</v>
      </c>
      <c r="E10" t="s">
        <v>232</v>
      </c>
      <c r="F10" t="s">
        <v>1661</v>
      </c>
      <c r="G10" t="s">
        <v>87</v>
      </c>
      <c r="H10" t="s">
        <v>32</v>
      </c>
      <c r="I10">
        <v>140</v>
      </c>
      <c r="J10" t="s">
        <v>73</v>
      </c>
      <c r="L10" s="118">
        <f t="shared" si="0"/>
        <v>4.2857142857142856</v>
      </c>
      <c r="M10">
        <v>1</v>
      </c>
      <c r="N10">
        <v>0.40200000000000002</v>
      </c>
      <c r="O10" t="s">
        <v>243</v>
      </c>
    </row>
    <row r="11" spans="1:16" hidden="1" x14ac:dyDescent="0.2">
      <c r="B11" t="s">
        <v>1704</v>
      </c>
      <c r="C11" t="s">
        <v>1704</v>
      </c>
      <c r="D11" t="s">
        <v>1949</v>
      </c>
      <c r="F11" t="s">
        <v>1661</v>
      </c>
      <c r="H11" t="s">
        <v>43</v>
      </c>
      <c r="I11">
        <v>1000</v>
      </c>
      <c r="J11">
        <v>70</v>
      </c>
      <c r="K11">
        <v>340</v>
      </c>
      <c r="L11" s="118">
        <f t="shared" si="0"/>
        <v>0.7</v>
      </c>
      <c r="O11" t="s">
        <v>1705</v>
      </c>
    </row>
    <row r="12" spans="1:16" ht="12.75" hidden="1" customHeight="1" x14ac:dyDescent="0.2">
      <c r="B12" t="s">
        <v>1761</v>
      </c>
      <c r="C12" t="s">
        <v>1666</v>
      </c>
      <c r="D12" t="s">
        <v>1908</v>
      </c>
      <c r="F12" t="s">
        <v>1661</v>
      </c>
      <c r="H12" t="s">
        <v>43</v>
      </c>
      <c r="I12">
        <v>400</v>
      </c>
      <c r="J12">
        <v>3</v>
      </c>
      <c r="K12">
        <v>340</v>
      </c>
      <c r="L12" s="118">
        <f t="shared" si="0"/>
        <v>7.4999999999999997E-2</v>
      </c>
    </row>
    <row r="13" spans="1:16" ht="12.75" hidden="1" customHeight="1" x14ac:dyDescent="0.2">
      <c r="B13" t="s">
        <v>1761</v>
      </c>
      <c r="C13" t="s">
        <v>1666</v>
      </c>
      <c r="D13" t="s">
        <v>1908</v>
      </c>
      <c r="F13" t="s">
        <v>1661</v>
      </c>
      <c r="H13" t="s">
        <v>32</v>
      </c>
      <c r="I13">
        <v>300</v>
      </c>
      <c r="J13">
        <v>50</v>
      </c>
      <c r="L13" s="118">
        <f t="shared" si="0"/>
        <v>1.6666666666666667</v>
      </c>
    </row>
    <row r="14" spans="1:16" hidden="1" x14ac:dyDescent="0.2">
      <c r="B14" t="s">
        <v>1671</v>
      </c>
      <c r="C14" t="s">
        <v>1671</v>
      </c>
      <c r="D14" t="s">
        <v>1895</v>
      </c>
      <c r="F14" t="s">
        <v>1661</v>
      </c>
      <c r="H14" t="s">
        <v>43</v>
      </c>
      <c r="I14">
        <v>800</v>
      </c>
      <c r="J14">
        <v>20</v>
      </c>
      <c r="K14">
        <v>340</v>
      </c>
      <c r="L14" s="118">
        <f t="shared" si="0"/>
        <v>0.25</v>
      </c>
    </row>
    <row r="15" spans="1:16" hidden="1" x14ac:dyDescent="0.2">
      <c r="B15" t="s">
        <v>1671</v>
      </c>
      <c r="C15" t="s">
        <v>1671</v>
      </c>
      <c r="D15" t="s">
        <v>1895</v>
      </c>
      <c r="F15" t="s">
        <v>1661</v>
      </c>
      <c r="H15" t="s">
        <v>32</v>
      </c>
      <c r="I15">
        <v>300</v>
      </c>
      <c r="J15">
        <v>100</v>
      </c>
      <c r="L15" s="118">
        <f t="shared" si="0"/>
        <v>3.3333333333333335</v>
      </c>
      <c r="N15" t="s">
        <v>372</v>
      </c>
    </row>
    <row r="16" spans="1:16" hidden="1" x14ac:dyDescent="0.2">
      <c r="B16" t="s">
        <v>1671</v>
      </c>
      <c r="C16" t="s">
        <v>218</v>
      </c>
      <c r="D16" t="s">
        <v>1896</v>
      </c>
      <c r="F16" t="s">
        <v>1661</v>
      </c>
      <c r="H16" t="s">
        <v>43</v>
      </c>
      <c r="I16">
        <v>1000</v>
      </c>
      <c r="J16">
        <v>5</v>
      </c>
      <c r="K16">
        <v>340</v>
      </c>
      <c r="L16" s="118">
        <f t="shared" si="0"/>
        <v>0.05</v>
      </c>
    </row>
    <row r="17" spans="2:15" hidden="1" x14ac:dyDescent="0.2">
      <c r="B17" t="s">
        <v>1856</v>
      </c>
      <c r="C17" t="s">
        <v>218</v>
      </c>
      <c r="D17" t="s">
        <v>1955</v>
      </c>
      <c r="F17" t="s">
        <v>1661</v>
      </c>
      <c r="H17" t="s">
        <v>32</v>
      </c>
      <c r="I17">
        <v>350</v>
      </c>
      <c r="J17">
        <v>40</v>
      </c>
      <c r="L17" s="118">
        <f t="shared" si="0"/>
        <v>1.1428571428571428</v>
      </c>
    </row>
    <row r="18" spans="2:15" hidden="1" x14ac:dyDescent="0.2">
      <c r="B18" t="s">
        <v>1691</v>
      </c>
      <c r="C18" t="s">
        <v>1707</v>
      </c>
      <c r="D18" t="s">
        <v>1984</v>
      </c>
      <c r="F18" t="s">
        <v>1661</v>
      </c>
      <c r="H18" t="s">
        <v>43</v>
      </c>
      <c r="I18">
        <v>900</v>
      </c>
      <c r="J18">
        <v>70</v>
      </c>
      <c r="K18">
        <v>340</v>
      </c>
      <c r="L18" s="118">
        <f t="shared" si="0"/>
        <v>0.77777777777777779</v>
      </c>
    </row>
    <row r="19" spans="2:15" hidden="1" x14ac:dyDescent="0.2">
      <c r="B19" t="s">
        <v>1691</v>
      </c>
      <c r="C19" t="s">
        <v>1692</v>
      </c>
      <c r="D19" t="s">
        <v>1985</v>
      </c>
      <c r="F19" t="s">
        <v>1661</v>
      </c>
      <c r="H19" t="s">
        <v>43</v>
      </c>
      <c r="I19">
        <v>100</v>
      </c>
      <c r="J19">
        <v>10</v>
      </c>
      <c r="K19">
        <v>340</v>
      </c>
      <c r="L19" s="118">
        <f t="shared" si="0"/>
        <v>1</v>
      </c>
      <c r="O19" t="s">
        <v>1693</v>
      </c>
    </row>
    <row r="20" spans="2:15" hidden="1" x14ac:dyDescent="0.2">
      <c r="B20" t="s">
        <v>334</v>
      </c>
      <c r="C20" t="s">
        <v>306</v>
      </c>
      <c r="D20" t="s">
        <v>2026</v>
      </c>
      <c r="E20" t="s">
        <v>1846</v>
      </c>
      <c r="F20" t="s">
        <v>1661</v>
      </c>
      <c r="H20" t="s">
        <v>246</v>
      </c>
      <c r="I20">
        <v>500</v>
      </c>
      <c r="J20">
        <v>30</v>
      </c>
      <c r="L20" s="118">
        <f t="shared" si="0"/>
        <v>0.6</v>
      </c>
      <c r="M20">
        <v>1</v>
      </c>
      <c r="N20">
        <v>0.125</v>
      </c>
    </row>
    <row r="21" spans="2:15" hidden="1" x14ac:dyDescent="0.2">
      <c r="B21" t="s">
        <v>334</v>
      </c>
      <c r="C21" t="s">
        <v>306</v>
      </c>
      <c r="D21" t="s">
        <v>2026</v>
      </c>
      <c r="E21" t="s">
        <v>1846</v>
      </c>
      <c r="F21" t="s">
        <v>1661</v>
      </c>
      <c r="G21" t="s">
        <v>33</v>
      </c>
      <c r="H21" t="s">
        <v>43</v>
      </c>
      <c r="I21">
        <v>400</v>
      </c>
      <c r="J21">
        <v>50</v>
      </c>
      <c r="K21">
        <v>225</v>
      </c>
      <c r="L21" s="118">
        <f t="shared" si="0"/>
        <v>0.48148148148148145</v>
      </c>
      <c r="M21">
        <v>1</v>
      </c>
      <c r="N21">
        <v>0.125</v>
      </c>
      <c r="O21" t="s">
        <v>307</v>
      </c>
    </row>
    <row r="22" spans="2:15" hidden="1" x14ac:dyDescent="0.2">
      <c r="B22" t="s">
        <v>1691</v>
      </c>
      <c r="C22" t="s">
        <v>570</v>
      </c>
      <c r="D22" t="s">
        <v>1986</v>
      </c>
      <c r="F22" t="s">
        <v>1661</v>
      </c>
      <c r="H22" t="s">
        <v>43</v>
      </c>
      <c r="I22">
        <v>350</v>
      </c>
      <c r="J22">
        <v>40</v>
      </c>
      <c r="K22">
        <v>340</v>
      </c>
      <c r="L22" s="118">
        <f t="shared" si="0"/>
        <v>1.1428571428571428</v>
      </c>
      <c r="O22" t="s">
        <v>1711</v>
      </c>
    </row>
    <row r="23" spans="2:15" hidden="1" x14ac:dyDescent="0.2">
      <c r="B23" t="s">
        <v>1761</v>
      </c>
      <c r="C23" t="s">
        <v>1672</v>
      </c>
      <c r="D23" t="s">
        <v>1910</v>
      </c>
      <c r="F23" t="s">
        <v>1661</v>
      </c>
      <c r="H23" t="s">
        <v>32</v>
      </c>
      <c r="I23">
        <v>250</v>
      </c>
      <c r="J23">
        <v>80</v>
      </c>
      <c r="L23" s="118">
        <f t="shared" si="0"/>
        <v>3.2</v>
      </c>
    </row>
    <row r="24" spans="2:15" hidden="1" x14ac:dyDescent="0.2">
      <c r="B24" t="s">
        <v>1761</v>
      </c>
      <c r="C24" t="s">
        <v>1669</v>
      </c>
      <c r="D24" t="s">
        <v>1911</v>
      </c>
      <c r="F24" t="s">
        <v>1661</v>
      </c>
      <c r="H24" t="s">
        <v>43</v>
      </c>
      <c r="I24">
        <v>1000</v>
      </c>
      <c r="J24">
        <v>10</v>
      </c>
      <c r="K24">
        <v>340</v>
      </c>
      <c r="L24" s="118">
        <f t="shared" si="0"/>
        <v>0.1</v>
      </c>
    </row>
    <row r="25" spans="2:15" hidden="1" x14ac:dyDescent="0.2">
      <c r="B25" t="s">
        <v>1761</v>
      </c>
      <c r="C25" t="s">
        <v>1669</v>
      </c>
      <c r="D25" t="s">
        <v>1911</v>
      </c>
      <c r="F25" t="s">
        <v>1661</v>
      </c>
      <c r="H25" t="s">
        <v>32</v>
      </c>
      <c r="I25">
        <v>30</v>
      </c>
      <c r="J25">
        <v>50</v>
      </c>
      <c r="L25" s="118">
        <f t="shared" si="0"/>
        <v>16.666666666666668</v>
      </c>
    </row>
    <row r="26" spans="2:15" hidden="1" x14ac:dyDescent="0.2">
      <c r="B26" t="s">
        <v>334</v>
      </c>
      <c r="C26" t="s">
        <v>306</v>
      </c>
      <c r="D26" t="s">
        <v>2026</v>
      </c>
      <c r="E26" t="s">
        <v>1846</v>
      </c>
      <c r="F26" t="s">
        <v>1661</v>
      </c>
      <c r="G26" t="s">
        <v>50</v>
      </c>
      <c r="H26" t="s">
        <v>32</v>
      </c>
      <c r="I26">
        <v>145</v>
      </c>
      <c r="J26">
        <v>95</v>
      </c>
      <c r="L26" s="118">
        <f t="shared" si="0"/>
        <v>6.5517241379310347</v>
      </c>
      <c r="M26">
        <v>1</v>
      </c>
      <c r="N26">
        <v>0.125</v>
      </c>
      <c r="O26" t="s">
        <v>519</v>
      </c>
    </row>
    <row r="27" spans="2:15" hidden="1" x14ac:dyDescent="0.2">
      <c r="B27" t="s">
        <v>1763</v>
      </c>
      <c r="C27" t="s">
        <v>1764</v>
      </c>
      <c r="D27" t="s">
        <v>1918</v>
      </c>
      <c r="E27" t="s">
        <v>164</v>
      </c>
      <c r="F27" t="s">
        <v>1661</v>
      </c>
      <c r="G27" t="s">
        <v>33</v>
      </c>
      <c r="H27" t="s">
        <v>43</v>
      </c>
      <c r="I27">
        <v>500</v>
      </c>
      <c r="J27">
        <v>6</v>
      </c>
      <c r="K27">
        <v>450</v>
      </c>
      <c r="L27" s="118">
        <f t="shared" si="0"/>
        <v>4.622222222222222E-2</v>
      </c>
      <c r="M27">
        <v>1</v>
      </c>
      <c r="N27" t="s">
        <v>168</v>
      </c>
      <c r="O27" t="s">
        <v>172</v>
      </c>
    </row>
    <row r="28" spans="2:15" hidden="1" x14ac:dyDescent="0.2">
      <c r="B28" t="s">
        <v>1763</v>
      </c>
      <c r="C28" t="s">
        <v>1764</v>
      </c>
      <c r="D28" t="s">
        <v>1918</v>
      </c>
      <c r="E28" t="s">
        <v>164</v>
      </c>
      <c r="F28" t="s">
        <v>1661</v>
      </c>
      <c r="G28" t="s">
        <v>33</v>
      </c>
      <c r="H28" t="s">
        <v>32</v>
      </c>
      <c r="I28">
        <v>400</v>
      </c>
      <c r="J28">
        <v>40</v>
      </c>
      <c r="L28" s="118">
        <f t="shared" si="0"/>
        <v>0.38518518518518513</v>
      </c>
      <c r="M28">
        <v>1</v>
      </c>
      <c r="N28" t="s">
        <v>168</v>
      </c>
      <c r="O28" t="s">
        <v>169</v>
      </c>
    </row>
    <row r="29" spans="2:15" hidden="1" x14ac:dyDescent="0.2">
      <c r="B29" t="s">
        <v>1761</v>
      </c>
      <c r="C29" t="s">
        <v>301</v>
      </c>
      <c r="D29" t="s">
        <v>1912</v>
      </c>
      <c r="F29" t="s">
        <v>1661</v>
      </c>
      <c r="G29" t="s">
        <v>50</v>
      </c>
      <c r="H29" t="s">
        <v>43</v>
      </c>
      <c r="I29">
        <v>1000</v>
      </c>
      <c r="J29">
        <v>20</v>
      </c>
      <c r="L29" s="118">
        <f t="shared" si="0"/>
        <v>0.2</v>
      </c>
      <c r="M29">
        <v>1</v>
      </c>
      <c r="N29">
        <v>0.13</v>
      </c>
      <c r="O29" t="s">
        <v>551</v>
      </c>
    </row>
    <row r="30" spans="2:15" hidden="1" x14ac:dyDescent="0.2">
      <c r="B30" t="s">
        <v>1761</v>
      </c>
      <c r="C30" t="s">
        <v>301</v>
      </c>
      <c r="D30" t="s">
        <v>1912</v>
      </c>
      <c r="F30" t="s">
        <v>1661</v>
      </c>
      <c r="H30" t="s">
        <v>43</v>
      </c>
      <c r="I30">
        <v>1000</v>
      </c>
      <c r="J30">
        <v>20</v>
      </c>
      <c r="K30">
        <v>340</v>
      </c>
      <c r="L30" s="118">
        <f t="shared" si="0"/>
        <v>0.2</v>
      </c>
    </row>
    <row r="31" spans="2:15" hidden="1" x14ac:dyDescent="0.2">
      <c r="B31" t="s">
        <v>1761</v>
      </c>
      <c r="C31" t="s">
        <v>301</v>
      </c>
      <c r="D31" t="s">
        <v>1912</v>
      </c>
      <c r="F31" t="s">
        <v>1661</v>
      </c>
      <c r="H31" t="s">
        <v>32</v>
      </c>
      <c r="I31">
        <v>300</v>
      </c>
      <c r="J31">
        <v>50</v>
      </c>
      <c r="L31" s="118">
        <f t="shared" si="0"/>
        <v>1.6666666666666667</v>
      </c>
    </row>
    <row r="32" spans="2:15" hidden="1" x14ac:dyDescent="0.2">
      <c r="B32" t="s">
        <v>1761</v>
      </c>
      <c r="C32" t="s">
        <v>1670</v>
      </c>
      <c r="D32" t="s">
        <v>1913</v>
      </c>
      <c r="F32" t="s">
        <v>1661</v>
      </c>
      <c r="H32" t="s">
        <v>43</v>
      </c>
      <c r="I32">
        <v>1000</v>
      </c>
      <c r="J32">
        <v>15</v>
      </c>
      <c r="K32">
        <v>340</v>
      </c>
      <c r="L32" s="118">
        <f t="shared" si="0"/>
        <v>0.15</v>
      </c>
    </row>
    <row r="33" spans="2:16" hidden="1" x14ac:dyDescent="0.2">
      <c r="B33" t="s">
        <v>1761</v>
      </c>
      <c r="C33" t="s">
        <v>1670</v>
      </c>
      <c r="D33" t="s">
        <v>1913</v>
      </c>
      <c r="F33" t="s">
        <v>1661</v>
      </c>
      <c r="H33" t="s">
        <v>32</v>
      </c>
      <c r="I33">
        <v>250</v>
      </c>
      <c r="J33">
        <v>35</v>
      </c>
      <c r="L33" s="118">
        <f t="shared" si="0"/>
        <v>1.4</v>
      </c>
    </row>
    <row r="34" spans="2:16" hidden="1" x14ac:dyDescent="0.2">
      <c r="B34" t="s">
        <v>1820</v>
      </c>
      <c r="C34" t="s">
        <v>1821</v>
      </c>
      <c r="D34" t="s">
        <v>1995</v>
      </c>
      <c r="E34" t="s">
        <v>279</v>
      </c>
      <c r="F34" t="s">
        <v>1661</v>
      </c>
      <c r="H34" t="s">
        <v>246</v>
      </c>
      <c r="I34">
        <v>300</v>
      </c>
      <c r="J34">
        <v>30</v>
      </c>
      <c r="L34" s="118">
        <f t="shared" ref="L34:L65" si="1">IF(J34="Full",120,J34)*IF(G34="Pro",13/11.25,1)/(I34*IF(G34="Pro",3, IF(G34="Plus",2,1))/10)</f>
        <v>1</v>
      </c>
    </row>
    <row r="35" spans="2:16" hidden="1" x14ac:dyDescent="0.2">
      <c r="B35" t="s">
        <v>621</v>
      </c>
      <c r="C35" t="s">
        <v>621</v>
      </c>
      <c r="D35" t="s">
        <v>1951</v>
      </c>
      <c r="F35" t="s">
        <v>1661</v>
      </c>
      <c r="H35" t="s">
        <v>43</v>
      </c>
      <c r="I35">
        <v>800</v>
      </c>
      <c r="J35">
        <v>100</v>
      </c>
      <c r="K35">
        <v>340</v>
      </c>
      <c r="L35" s="118">
        <f t="shared" si="1"/>
        <v>1.25</v>
      </c>
      <c r="O35" t="s">
        <v>1713</v>
      </c>
    </row>
    <row r="36" spans="2:16" hidden="1" x14ac:dyDescent="0.2">
      <c r="B36" t="s">
        <v>146</v>
      </c>
      <c r="C36" t="s">
        <v>1816</v>
      </c>
      <c r="D36" t="s">
        <v>1992</v>
      </c>
      <c r="E36" t="s">
        <v>232</v>
      </c>
      <c r="F36" t="s">
        <v>1661</v>
      </c>
      <c r="G36" t="s">
        <v>33</v>
      </c>
      <c r="H36" t="s">
        <v>43</v>
      </c>
      <c r="I36">
        <v>400</v>
      </c>
      <c r="J36" t="s">
        <v>73</v>
      </c>
      <c r="K36">
        <v>225</v>
      </c>
      <c r="L36" s="118">
        <f t="shared" si="1"/>
        <v>1.1555555555555554</v>
      </c>
      <c r="M36">
        <v>1</v>
      </c>
      <c r="N36" t="s">
        <v>272</v>
      </c>
      <c r="O36" t="s">
        <v>273</v>
      </c>
    </row>
    <row r="37" spans="2:16" hidden="1" x14ac:dyDescent="0.2">
      <c r="B37" t="s">
        <v>146</v>
      </c>
      <c r="C37" t="s">
        <v>1816</v>
      </c>
      <c r="D37" t="s">
        <v>1992</v>
      </c>
      <c r="E37" t="s">
        <v>232</v>
      </c>
      <c r="F37" t="s">
        <v>1661</v>
      </c>
      <c r="G37" t="s">
        <v>50</v>
      </c>
      <c r="H37" t="s">
        <v>43</v>
      </c>
      <c r="I37">
        <v>1000</v>
      </c>
      <c r="J37" t="s">
        <v>73</v>
      </c>
      <c r="K37">
        <v>225</v>
      </c>
      <c r="L37" s="118">
        <f t="shared" si="1"/>
        <v>1.2</v>
      </c>
      <c r="M37">
        <v>1</v>
      </c>
      <c r="N37" t="s">
        <v>272</v>
      </c>
      <c r="O37" t="s">
        <v>273</v>
      </c>
    </row>
    <row r="38" spans="2:16" hidden="1" x14ac:dyDescent="0.2">
      <c r="B38" t="s">
        <v>1691</v>
      </c>
      <c r="C38" t="s">
        <v>1718</v>
      </c>
      <c r="D38" t="s">
        <v>1987</v>
      </c>
      <c r="F38" t="s">
        <v>1661</v>
      </c>
      <c r="H38" t="s">
        <v>43</v>
      </c>
      <c r="I38">
        <v>400</v>
      </c>
      <c r="J38">
        <v>80</v>
      </c>
      <c r="K38">
        <v>340</v>
      </c>
      <c r="L38" s="118">
        <f t="shared" si="1"/>
        <v>2</v>
      </c>
    </row>
    <row r="39" spans="2:16" hidden="1" x14ac:dyDescent="0.2">
      <c r="B39" t="s">
        <v>1820</v>
      </c>
      <c r="C39" t="s">
        <v>1821</v>
      </c>
      <c r="D39" t="s">
        <v>1995</v>
      </c>
      <c r="E39" t="s">
        <v>279</v>
      </c>
      <c r="F39" t="s">
        <v>1661</v>
      </c>
      <c r="H39" t="s">
        <v>43</v>
      </c>
      <c r="I39">
        <v>200</v>
      </c>
      <c r="J39">
        <v>25</v>
      </c>
      <c r="L39" s="118">
        <f t="shared" si="1"/>
        <v>1.25</v>
      </c>
    </row>
    <row r="40" spans="2:16" hidden="1" x14ac:dyDescent="0.2">
      <c r="B40" t="s">
        <v>1820</v>
      </c>
      <c r="C40" t="s">
        <v>1821</v>
      </c>
      <c r="D40" t="s">
        <v>1995</v>
      </c>
      <c r="E40" t="s">
        <v>279</v>
      </c>
      <c r="F40" t="s">
        <v>1661</v>
      </c>
      <c r="G40" t="s">
        <v>87</v>
      </c>
      <c r="H40" t="s">
        <v>32</v>
      </c>
      <c r="I40">
        <v>220</v>
      </c>
      <c r="J40" t="s">
        <v>73</v>
      </c>
      <c r="L40" s="118">
        <f t="shared" si="1"/>
        <v>2.7272727272727271</v>
      </c>
    </row>
    <row r="41" spans="2:16" hidden="1" x14ac:dyDescent="0.2">
      <c r="B41" t="s">
        <v>1781</v>
      </c>
      <c r="C41" t="s">
        <v>1667</v>
      </c>
      <c r="D41" s="117" t="s">
        <v>2054</v>
      </c>
      <c r="E41" s="117" t="s">
        <v>2033</v>
      </c>
      <c r="F41" t="s">
        <v>1661</v>
      </c>
      <c r="G41" t="s">
        <v>50</v>
      </c>
      <c r="H41" s="117" t="s">
        <v>100</v>
      </c>
      <c r="I41">
        <v>1000</v>
      </c>
      <c r="J41">
        <v>90</v>
      </c>
      <c r="K41">
        <v>225</v>
      </c>
      <c r="L41" s="118">
        <f t="shared" si="1"/>
        <v>0.9</v>
      </c>
    </row>
    <row r="42" spans="2:16" hidden="1" x14ac:dyDescent="0.2">
      <c r="B42" t="s">
        <v>1781</v>
      </c>
      <c r="C42" t="s">
        <v>1667</v>
      </c>
      <c r="D42" s="117" t="s">
        <v>2055</v>
      </c>
      <c r="E42" s="117" t="s">
        <v>2033</v>
      </c>
      <c r="F42" t="s">
        <v>1661</v>
      </c>
      <c r="G42" t="s">
        <v>50</v>
      </c>
      <c r="H42" s="117" t="s">
        <v>100</v>
      </c>
      <c r="I42">
        <v>1000</v>
      </c>
      <c r="J42">
        <v>90</v>
      </c>
      <c r="K42">
        <v>225</v>
      </c>
      <c r="L42" s="118">
        <f t="shared" si="1"/>
        <v>0.9</v>
      </c>
    </row>
    <row r="43" spans="2:16" hidden="1" x14ac:dyDescent="0.2">
      <c r="B43" t="s">
        <v>1691</v>
      </c>
      <c r="C43" t="s">
        <v>1717</v>
      </c>
      <c r="D43" t="s">
        <v>1988</v>
      </c>
      <c r="F43" t="s">
        <v>1661</v>
      </c>
      <c r="H43" t="s">
        <v>43</v>
      </c>
      <c r="I43">
        <v>700</v>
      </c>
      <c r="J43">
        <v>90</v>
      </c>
      <c r="K43">
        <v>340</v>
      </c>
      <c r="L43" s="118">
        <f t="shared" si="1"/>
        <v>1.2857142857142858</v>
      </c>
    </row>
    <row r="44" spans="2:16" hidden="1" x14ac:dyDescent="0.2">
      <c r="B44" t="s">
        <v>146</v>
      </c>
      <c r="C44" t="s">
        <v>1817</v>
      </c>
      <c r="D44" t="s">
        <v>1993</v>
      </c>
      <c r="E44" t="s">
        <v>356</v>
      </c>
      <c r="F44" t="s">
        <v>1661</v>
      </c>
      <c r="G44" t="s">
        <v>50</v>
      </c>
      <c r="H44" t="s">
        <v>32</v>
      </c>
      <c r="I44">
        <v>500</v>
      </c>
      <c r="J44">
        <v>55</v>
      </c>
      <c r="L44" s="118">
        <f t="shared" si="1"/>
        <v>1.1000000000000001</v>
      </c>
      <c r="M44">
        <v>1</v>
      </c>
      <c r="N44">
        <v>2.7E-2</v>
      </c>
      <c r="O44" t="s">
        <v>376</v>
      </c>
      <c r="P44" t="s">
        <v>394</v>
      </c>
    </row>
    <row r="45" spans="2:16" hidden="1" x14ac:dyDescent="0.2">
      <c r="B45" t="s">
        <v>1673</v>
      </c>
      <c r="C45" t="s">
        <v>1673</v>
      </c>
      <c r="D45" t="s">
        <v>1952</v>
      </c>
      <c r="F45" t="s">
        <v>1661</v>
      </c>
      <c r="H45" t="s">
        <v>43</v>
      </c>
      <c r="I45">
        <v>500</v>
      </c>
      <c r="J45">
        <v>10</v>
      </c>
      <c r="K45">
        <v>340</v>
      </c>
      <c r="L45" s="118">
        <f t="shared" si="1"/>
        <v>0.2</v>
      </c>
      <c r="O45" t="s">
        <v>1674</v>
      </c>
    </row>
    <row r="46" spans="2:16" hidden="1" x14ac:dyDescent="0.2">
      <c r="B46" t="s">
        <v>1748</v>
      </c>
      <c r="C46" t="s">
        <v>1706</v>
      </c>
      <c r="D46" t="s">
        <v>1936</v>
      </c>
      <c r="F46" t="s">
        <v>1661</v>
      </c>
      <c r="H46" t="s">
        <v>43</v>
      </c>
      <c r="I46">
        <v>1000</v>
      </c>
      <c r="J46">
        <v>80</v>
      </c>
      <c r="K46">
        <v>340</v>
      </c>
      <c r="L46" s="118">
        <f t="shared" si="1"/>
        <v>0.8</v>
      </c>
    </row>
    <row r="47" spans="2:16" hidden="1" x14ac:dyDescent="0.2">
      <c r="B47" t="s">
        <v>1748</v>
      </c>
      <c r="C47" t="s">
        <v>2097</v>
      </c>
      <c r="D47" s="117" t="s">
        <v>2036</v>
      </c>
      <c r="E47" s="117" t="s">
        <v>2033</v>
      </c>
      <c r="F47" t="s">
        <v>1661</v>
      </c>
      <c r="H47" s="117" t="s">
        <v>43</v>
      </c>
      <c r="I47">
        <v>1000</v>
      </c>
      <c r="J47">
        <v>100</v>
      </c>
      <c r="K47">
        <v>450</v>
      </c>
      <c r="L47" s="118">
        <f t="shared" si="1"/>
        <v>1</v>
      </c>
    </row>
    <row r="48" spans="2:16" hidden="1" x14ac:dyDescent="0.2">
      <c r="B48" t="s">
        <v>1781</v>
      </c>
      <c r="C48" t="s">
        <v>266</v>
      </c>
      <c r="D48" t="s">
        <v>2017</v>
      </c>
      <c r="E48" t="s">
        <v>232</v>
      </c>
      <c r="F48" t="s">
        <v>1661</v>
      </c>
      <c r="G48" t="s">
        <v>33</v>
      </c>
      <c r="H48" t="s">
        <v>32</v>
      </c>
      <c r="I48">
        <v>145</v>
      </c>
      <c r="J48" t="s">
        <v>73</v>
      </c>
      <c r="L48" s="118">
        <f t="shared" si="1"/>
        <v>3.1877394636015324</v>
      </c>
      <c r="M48">
        <v>1</v>
      </c>
      <c r="N48" t="s">
        <v>122</v>
      </c>
      <c r="O48" t="s">
        <v>268</v>
      </c>
    </row>
    <row r="49" spans="2:15" hidden="1" x14ac:dyDescent="0.2">
      <c r="B49" t="s">
        <v>2094</v>
      </c>
      <c r="C49" t="s">
        <v>1702</v>
      </c>
      <c r="D49" t="s">
        <v>1937</v>
      </c>
      <c r="F49" t="s">
        <v>1661</v>
      </c>
      <c r="H49" t="s">
        <v>43</v>
      </c>
      <c r="I49">
        <v>1000</v>
      </c>
      <c r="J49">
        <v>60</v>
      </c>
      <c r="K49">
        <v>340</v>
      </c>
      <c r="L49" s="118">
        <f t="shared" si="1"/>
        <v>0.6</v>
      </c>
      <c r="O49" t="s">
        <v>1703</v>
      </c>
    </row>
    <row r="50" spans="2:15" hidden="1" x14ac:dyDescent="0.2">
      <c r="B50" t="s">
        <v>1691</v>
      </c>
      <c r="C50" t="s">
        <v>1712</v>
      </c>
      <c r="D50" t="s">
        <v>1989</v>
      </c>
      <c r="F50" t="s">
        <v>1661</v>
      </c>
      <c r="H50" t="s">
        <v>43</v>
      </c>
      <c r="I50">
        <v>150</v>
      </c>
      <c r="J50">
        <v>40</v>
      </c>
      <c r="K50">
        <v>340</v>
      </c>
      <c r="L50" s="118">
        <f t="shared" si="1"/>
        <v>2.6666666666666665</v>
      </c>
    </row>
    <row r="51" spans="2:15" hidden="1" x14ac:dyDescent="0.2">
      <c r="B51" t="s">
        <v>1808</v>
      </c>
      <c r="C51" t="s">
        <v>1810</v>
      </c>
      <c r="D51" t="s">
        <v>373</v>
      </c>
      <c r="E51" t="s">
        <v>374</v>
      </c>
      <c r="F51" t="s">
        <v>1661</v>
      </c>
      <c r="G51" t="s">
        <v>33</v>
      </c>
      <c r="H51" t="s">
        <v>32</v>
      </c>
      <c r="I51">
        <v>170</v>
      </c>
      <c r="J51" t="s">
        <v>73</v>
      </c>
      <c r="L51" s="118">
        <f t="shared" si="1"/>
        <v>2.7189542483660127</v>
      </c>
      <c r="M51">
        <v>3</v>
      </c>
      <c r="N51" t="s">
        <v>2056</v>
      </c>
      <c r="O51" t="s">
        <v>376</v>
      </c>
    </row>
    <row r="52" spans="2:15" hidden="1" x14ac:dyDescent="0.2">
      <c r="B52" t="s">
        <v>1691</v>
      </c>
      <c r="C52" t="s">
        <v>625</v>
      </c>
      <c r="D52" t="s">
        <v>1990</v>
      </c>
      <c r="F52" t="s">
        <v>1661</v>
      </c>
      <c r="H52" t="s">
        <v>43</v>
      </c>
      <c r="I52">
        <v>600</v>
      </c>
      <c r="J52">
        <v>100</v>
      </c>
      <c r="K52">
        <v>340</v>
      </c>
      <c r="L52" s="118">
        <f t="shared" si="1"/>
        <v>1.6666666666666667</v>
      </c>
    </row>
    <row r="53" spans="2:15" hidden="1" x14ac:dyDescent="0.2">
      <c r="B53" t="s">
        <v>2094</v>
      </c>
      <c r="C53" t="s">
        <v>1678</v>
      </c>
      <c r="D53" s="117" t="s">
        <v>2043</v>
      </c>
      <c r="F53" t="s">
        <v>1661</v>
      </c>
      <c r="H53" t="s">
        <v>575</v>
      </c>
      <c r="I53">
        <v>250</v>
      </c>
      <c r="J53">
        <v>100</v>
      </c>
      <c r="K53">
        <v>340</v>
      </c>
      <c r="L53" s="118">
        <f t="shared" si="1"/>
        <v>4</v>
      </c>
      <c r="O53" t="s">
        <v>1679</v>
      </c>
    </row>
    <row r="54" spans="2:15" ht="15" hidden="1" customHeight="1" x14ac:dyDescent="0.2">
      <c r="B54" t="s">
        <v>621</v>
      </c>
      <c r="C54" t="s">
        <v>146</v>
      </c>
      <c r="D54" t="s">
        <v>353</v>
      </c>
      <c r="E54" t="s">
        <v>331</v>
      </c>
      <c r="F54" t="s">
        <v>1661</v>
      </c>
      <c r="G54" t="s">
        <v>50</v>
      </c>
      <c r="H54" t="s">
        <v>43</v>
      </c>
      <c r="I54">
        <v>600</v>
      </c>
      <c r="J54" t="s">
        <v>73</v>
      </c>
      <c r="K54">
        <v>270</v>
      </c>
      <c r="L54" s="118">
        <f t="shared" si="1"/>
        <v>2</v>
      </c>
      <c r="M54">
        <v>1</v>
      </c>
      <c r="O54" t="s">
        <v>354</v>
      </c>
    </row>
    <row r="55" spans="2:15" ht="15" hidden="1" customHeight="1" x14ac:dyDescent="0.2">
      <c r="B55" t="s">
        <v>1761</v>
      </c>
      <c r="C55" t="s">
        <v>1668</v>
      </c>
      <c r="D55" t="s">
        <v>1916</v>
      </c>
      <c r="F55" t="s">
        <v>1661</v>
      </c>
      <c r="H55" t="s">
        <v>43</v>
      </c>
      <c r="I55">
        <v>1000</v>
      </c>
      <c r="J55">
        <v>8</v>
      </c>
      <c r="K55">
        <v>340</v>
      </c>
      <c r="L55" s="118">
        <f t="shared" si="1"/>
        <v>0.08</v>
      </c>
    </row>
    <row r="56" spans="2:15" hidden="1" x14ac:dyDescent="0.2">
      <c r="B56" t="s">
        <v>1761</v>
      </c>
      <c r="C56" t="s">
        <v>1668</v>
      </c>
      <c r="D56" t="s">
        <v>1916</v>
      </c>
      <c r="F56" t="s">
        <v>1661</v>
      </c>
      <c r="H56" t="s">
        <v>32</v>
      </c>
      <c r="I56">
        <v>400</v>
      </c>
      <c r="J56">
        <v>30</v>
      </c>
      <c r="L56" s="118">
        <f t="shared" si="1"/>
        <v>0.75</v>
      </c>
    </row>
    <row r="57" spans="2:15" hidden="1" x14ac:dyDescent="0.2">
      <c r="B57" t="s">
        <v>1761</v>
      </c>
      <c r="C57" t="s">
        <v>1660</v>
      </c>
      <c r="D57" t="s">
        <v>1917</v>
      </c>
      <c r="F57" t="s">
        <v>1661</v>
      </c>
      <c r="H57" t="s">
        <v>43</v>
      </c>
      <c r="I57">
        <v>1400</v>
      </c>
      <c r="J57">
        <v>40</v>
      </c>
      <c r="K57">
        <v>340</v>
      </c>
      <c r="L57" s="118">
        <f t="shared" si="1"/>
        <v>0.2857142857142857</v>
      </c>
    </row>
    <row r="58" spans="2:15" hidden="1" x14ac:dyDescent="0.2">
      <c r="B58" t="s">
        <v>2095</v>
      </c>
      <c r="D58" s="117" t="s">
        <v>2051</v>
      </c>
      <c r="E58" s="117" t="s">
        <v>2033</v>
      </c>
      <c r="F58" t="s">
        <v>1661</v>
      </c>
      <c r="H58" s="117" t="s">
        <v>43</v>
      </c>
      <c r="I58">
        <v>455</v>
      </c>
      <c r="J58">
        <v>12</v>
      </c>
      <c r="K58">
        <v>225</v>
      </c>
      <c r="L58" s="118">
        <f t="shared" si="1"/>
        <v>0.26373626373626374</v>
      </c>
    </row>
    <row r="59" spans="2:15" hidden="1" x14ac:dyDescent="0.2">
      <c r="B59" t="s">
        <v>2095</v>
      </c>
      <c r="D59" s="117" t="s">
        <v>2035</v>
      </c>
      <c r="E59" s="117" t="s">
        <v>2033</v>
      </c>
      <c r="F59" t="s">
        <v>1661</v>
      </c>
      <c r="H59" s="117" t="s">
        <v>43</v>
      </c>
      <c r="I59">
        <v>500</v>
      </c>
      <c r="J59">
        <v>7</v>
      </c>
      <c r="K59">
        <v>225</v>
      </c>
      <c r="L59" s="118">
        <f t="shared" si="1"/>
        <v>0.14000000000000001</v>
      </c>
    </row>
    <row r="60" spans="2:15" hidden="1" x14ac:dyDescent="0.2">
      <c r="B60" t="s">
        <v>2095</v>
      </c>
      <c r="D60" s="117" t="s">
        <v>2053</v>
      </c>
      <c r="E60" s="117" t="s">
        <v>2033</v>
      </c>
      <c r="F60" t="s">
        <v>1661</v>
      </c>
      <c r="H60" s="117" t="s">
        <v>43</v>
      </c>
      <c r="I60">
        <v>500</v>
      </c>
      <c r="J60">
        <v>7</v>
      </c>
      <c r="K60">
        <v>225</v>
      </c>
      <c r="L60" s="118">
        <f t="shared" si="1"/>
        <v>0.14000000000000001</v>
      </c>
    </row>
    <row r="61" spans="2:15" hidden="1" x14ac:dyDescent="0.2">
      <c r="B61" t="s">
        <v>2095</v>
      </c>
      <c r="D61" s="117" t="s">
        <v>2052</v>
      </c>
      <c r="E61" s="117" t="s">
        <v>2033</v>
      </c>
      <c r="F61" t="s">
        <v>1661</v>
      </c>
      <c r="H61" s="117" t="s">
        <v>43</v>
      </c>
      <c r="I61">
        <v>455</v>
      </c>
      <c r="J61">
        <v>12</v>
      </c>
      <c r="K61">
        <v>225</v>
      </c>
      <c r="L61" s="118">
        <f t="shared" si="1"/>
        <v>0.26373626373626374</v>
      </c>
    </row>
    <row r="62" spans="2:15" hidden="1" x14ac:dyDescent="0.2">
      <c r="B62" t="s">
        <v>2095</v>
      </c>
      <c r="D62" s="117" t="s">
        <v>2034</v>
      </c>
      <c r="E62" s="117" t="s">
        <v>2033</v>
      </c>
      <c r="F62" t="s">
        <v>1661</v>
      </c>
      <c r="H62" s="117" t="s">
        <v>43</v>
      </c>
      <c r="I62">
        <v>455</v>
      </c>
      <c r="J62">
        <v>12</v>
      </c>
      <c r="K62">
        <v>225</v>
      </c>
      <c r="L62" s="118">
        <f t="shared" si="1"/>
        <v>0.26373626373626374</v>
      </c>
    </row>
    <row r="63" spans="2:15" hidden="1" x14ac:dyDescent="0.2">
      <c r="B63" t="s">
        <v>1808</v>
      </c>
      <c r="D63" t="s">
        <v>2032</v>
      </c>
      <c r="E63" s="117" t="s">
        <v>2033</v>
      </c>
      <c r="F63" t="s">
        <v>1661</v>
      </c>
      <c r="H63" s="117" t="s">
        <v>43</v>
      </c>
      <c r="I63">
        <v>600</v>
      </c>
      <c r="J63">
        <v>55</v>
      </c>
      <c r="K63">
        <v>450</v>
      </c>
      <c r="L63" s="118">
        <f t="shared" si="1"/>
        <v>0.91666666666666663</v>
      </c>
    </row>
    <row r="64" spans="2:15" hidden="1" x14ac:dyDescent="0.2">
      <c r="B64" t="s">
        <v>1781</v>
      </c>
      <c r="C64" t="s">
        <v>1664</v>
      </c>
      <c r="D64" t="s">
        <v>1998</v>
      </c>
      <c r="F64" t="s">
        <v>1665</v>
      </c>
      <c r="H64" t="s">
        <v>43</v>
      </c>
      <c r="I64">
        <v>300</v>
      </c>
      <c r="J64">
        <v>15</v>
      </c>
      <c r="K64">
        <v>450</v>
      </c>
      <c r="L64" s="118">
        <f t="shared" si="1"/>
        <v>0.5</v>
      </c>
    </row>
    <row r="65" spans="2:16" hidden="1" x14ac:dyDescent="0.2">
      <c r="B65" t="s">
        <v>1781</v>
      </c>
      <c r="C65" t="s">
        <v>1664</v>
      </c>
      <c r="D65" t="s">
        <v>1998</v>
      </c>
      <c r="F65" t="s">
        <v>1665</v>
      </c>
      <c r="H65" t="s">
        <v>32</v>
      </c>
      <c r="I65">
        <v>150</v>
      </c>
      <c r="J65">
        <v>100</v>
      </c>
      <c r="L65" s="118">
        <f t="shared" si="1"/>
        <v>6.666666666666667</v>
      </c>
      <c r="N65" t="s">
        <v>372</v>
      </c>
    </row>
    <row r="66" spans="2:16" hidden="1" x14ac:dyDescent="0.2">
      <c r="B66" t="s">
        <v>1781</v>
      </c>
      <c r="C66" t="s">
        <v>1696</v>
      </c>
      <c r="D66" t="s">
        <v>2029</v>
      </c>
      <c r="F66" t="s">
        <v>1665</v>
      </c>
      <c r="H66" t="s">
        <v>43</v>
      </c>
      <c r="I66">
        <v>300</v>
      </c>
      <c r="J66">
        <v>15</v>
      </c>
      <c r="K66">
        <v>450</v>
      </c>
      <c r="L66" s="118">
        <f t="shared" ref="L66:L97" si="2">IF(J66="Full",120,J66)*IF(G66="Pro",13/11.25,1)/(I66*IF(G66="Pro",3, IF(G66="Plus",2,1))/10)</f>
        <v>0.5</v>
      </c>
      <c r="O66" t="s">
        <v>1697</v>
      </c>
    </row>
    <row r="67" spans="2:16" hidden="1" x14ac:dyDescent="0.2">
      <c r="B67" t="s">
        <v>1730</v>
      </c>
      <c r="C67" t="s">
        <v>1740</v>
      </c>
      <c r="D67" t="s">
        <v>1877</v>
      </c>
      <c r="E67" t="s">
        <v>456</v>
      </c>
      <c r="F67" t="s">
        <v>1661</v>
      </c>
      <c r="G67" t="s">
        <v>33</v>
      </c>
      <c r="H67" t="s">
        <v>43</v>
      </c>
      <c r="I67">
        <v>1000</v>
      </c>
      <c r="J67">
        <v>37</v>
      </c>
      <c r="K67">
        <v>225</v>
      </c>
      <c r="L67" s="118">
        <f t="shared" si="2"/>
        <v>0.14251851851851852</v>
      </c>
      <c r="M67">
        <v>1</v>
      </c>
      <c r="N67" t="s">
        <v>347</v>
      </c>
      <c r="O67" t="s">
        <v>348</v>
      </c>
    </row>
    <row r="68" spans="2:16" hidden="1" x14ac:dyDescent="0.2">
      <c r="B68" t="s">
        <v>1730</v>
      </c>
      <c r="C68" t="s">
        <v>1740</v>
      </c>
      <c r="D68" t="s">
        <v>1877</v>
      </c>
      <c r="E68" t="s">
        <v>456</v>
      </c>
      <c r="F68" t="s">
        <v>1661</v>
      </c>
      <c r="G68" t="s">
        <v>33</v>
      </c>
      <c r="H68" t="s">
        <v>32</v>
      </c>
      <c r="I68">
        <v>350</v>
      </c>
      <c r="J68">
        <v>90</v>
      </c>
      <c r="K68">
        <v>225</v>
      </c>
      <c r="L68" s="118">
        <f t="shared" si="2"/>
        <v>0.99047619047619029</v>
      </c>
      <c r="M68">
        <v>1</v>
      </c>
      <c r="N68" t="s">
        <v>347</v>
      </c>
      <c r="O68" t="s">
        <v>348</v>
      </c>
    </row>
    <row r="69" spans="2:16" ht="38.25" hidden="1" x14ac:dyDescent="0.2">
      <c r="B69" t="s">
        <v>1730</v>
      </c>
      <c r="C69" t="s">
        <v>1740</v>
      </c>
      <c r="D69" t="s">
        <v>1877</v>
      </c>
      <c r="E69" t="s">
        <v>456</v>
      </c>
      <c r="F69" t="s">
        <v>1661</v>
      </c>
      <c r="G69" t="s">
        <v>33</v>
      </c>
      <c r="H69" t="s">
        <v>32</v>
      </c>
      <c r="I69">
        <v>350</v>
      </c>
      <c r="J69">
        <v>90</v>
      </c>
      <c r="K69">
        <v>225</v>
      </c>
      <c r="L69" s="118">
        <f t="shared" si="2"/>
        <v>0.99047619047619029</v>
      </c>
      <c r="M69">
        <v>1</v>
      </c>
      <c r="N69" s="123" t="s">
        <v>2060</v>
      </c>
      <c r="O69" t="s">
        <v>348</v>
      </c>
      <c r="P69" t="s">
        <v>437</v>
      </c>
    </row>
    <row r="70" spans="2:16" ht="38.25" hidden="1" x14ac:dyDescent="0.2">
      <c r="B70" t="s">
        <v>1730</v>
      </c>
      <c r="C70" t="s">
        <v>1740</v>
      </c>
      <c r="D70" t="s">
        <v>1877</v>
      </c>
      <c r="E70" t="s">
        <v>456</v>
      </c>
      <c r="F70" t="s">
        <v>1661</v>
      </c>
      <c r="G70" t="s">
        <v>50</v>
      </c>
      <c r="H70" t="s">
        <v>43</v>
      </c>
      <c r="I70">
        <v>1000</v>
      </c>
      <c r="J70">
        <v>40</v>
      </c>
      <c r="K70">
        <v>225</v>
      </c>
      <c r="L70" s="118">
        <f t="shared" si="2"/>
        <v>0.4</v>
      </c>
      <c r="M70">
        <v>1</v>
      </c>
      <c r="N70" s="123" t="s">
        <v>2060</v>
      </c>
      <c r="O70" t="s">
        <v>348</v>
      </c>
    </row>
    <row r="71" spans="2:16" ht="38.25" hidden="1" x14ac:dyDescent="0.2">
      <c r="B71" t="s">
        <v>1730</v>
      </c>
      <c r="C71" t="s">
        <v>2080</v>
      </c>
      <c r="D71" t="s">
        <v>2078</v>
      </c>
      <c r="E71" t="s">
        <v>2075</v>
      </c>
      <c r="F71" t="s">
        <v>1661</v>
      </c>
      <c r="G71" t="s">
        <v>50</v>
      </c>
      <c r="H71" t="s">
        <v>43</v>
      </c>
      <c r="I71">
        <v>1000</v>
      </c>
      <c r="J71">
        <v>32</v>
      </c>
      <c r="K71">
        <v>90</v>
      </c>
      <c r="L71" s="118">
        <f t="shared" si="2"/>
        <v>0.32</v>
      </c>
      <c r="M71">
        <v>1</v>
      </c>
      <c r="N71" s="123" t="s">
        <v>2076</v>
      </c>
      <c r="O71" t="s">
        <v>348</v>
      </c>
    </row>
    <row r="72" spans="2:16" ht="38.25" hidden="1" x14ac:dyDescent="0.2">
      <c r="B72" t="s">
        <v>1730</v>
      </c>
      <c r="C72" t="s">
        <v>2080</v>
      </c>
      <c r="D72" t="s">
        <v>2079</v>
      </c>
      <c r="E72" t="s">
        <v>2075</v>
      </c>
      <c r="F72" t="s">
        <v>1661</v>
      </c>
      <c r="G72" t="s">
        <v>50</v>
      </c>
      <c r="H72" t="s">
        <v>43</v>
      </c>
      <c r="I72">
        <v>1000</v>
      </c>
      <c r="J72">
        <v>80</v>
      </c>
      <c r="K72">
        <v>90</v>
      </c>
      <c r="L72" s="118">
        <f t="shared" si="2"/>
        <v>0.8</v>
      </c>
      <c r="M72">
        <v>1</v>
      </c>
      <c r="N72" s="123" t="s">
        <v>2076</v>
      </c>
      <c r="O72" t="s">
        <v>348</v>
      </c>
    </row>
    <row r="73" spans="2:16" hidden="1" x14ac:dyDescent="0.2">
      <c r="B73" t="s">
        <v>1730</v>
      </c>
      <c r="C73" t="s">
        <v>2080</v>
      </c>
      <c r="D73" t="s">
        <v>2078</v>
      </c>
      <c r="E73" t="s">
        <v>2075</v>
      </c>
      <c r="F73" t="s">
        <v>1661</v>
      </c>
      <c r="G73" t="s">
        <v>50</v>
      </c>
      <c r="H73" t="s">
        <v>246</v>
      </c>
      <c r="I73">
        <v>500</v>
      </c>
      <c r="J73">
        <v>36</v>
      </c>
      <c r="L73" s="118">
        <f t="shared" si="2"/>
        <v>0.72</v>
      </c>
      <c r="M73">
        <v>1</v>
      </c>
      <c r="N73" s="123"/>
      <c r="O73" t="s">
        <v>348</v>
      </c>
    </row>
    <row r="74" spans="2:16" hidden="1" x14ac:dyDescent="0.2">
      <c r="B74" t="s">
        <v>1730</v>
      </c>
      <c r="C74" t="s">
        <v>2080</v>
      </c>
      <c r="D74" t="s">
        <v>2079</v>
      </c>
      <c r="E74" t="s">
        <v>2075</v>
      </c>
      <c r="F74" t="s">
        <v>1661</v>
      </c>
      <c r="G74" t="s">
        <v>50</v>
      </c>
      <c r="H74" t="s">
        <v>246</v>
      </c>
      <c r="I74">
        <v>500</v>
      </c>
      <c r="J74">
        <v>95</v>
      </c>
      <c r="K74" t="s">
        <v>495</v>
      </c>
      <c r="L74" s="118">
        <f t="shared" si="2"/>
        <v>1.9</v>
      </c>
      <c r="M74">
        <v>1</v>
      </c>
      <c r="N74" s="123"/>
      <c r="O74" t="s">
        <v>348</v>
      </c>
    </row>
    <row r="75" spans="2:16" hidden="1" x14ac:dyDescent="0.2">
      <c r="B75" t="s">
        <v>1730</v>
      </c>
      <c r="C75" t="s">
        <v>2080</v>
      </c>
      <c r="D75" t="s">
        <v>2077</v>
      </c>
      <c r="E75" t="s">
        <v>2075</v>
      </c>
      <c r="F75" t="s">
        <v>1661</v>
      </c>
      <c r="G75" t="s">
        <v>50</v>
      </c>
      <c r="H75" t="s">
        <v>32</v>
      </c>
      <c r="I75">
        <v>215</v>
      </c>
      <c r="J75" t="s">
        <v>73</v>
      </c>
      <c r="L75" s="118">
        <f t="shared" si="2"/>
        <v>5.5813953488372094</v>
      </c>
      <c r="M75">
        <v>1</v>
      </c>
      <c r="N75" s="123"/>
      <c r="O75" t="s">
        <v>348</v>
      </c>
    </row>
    <row r="76" spans="2:16" hidden="1" x14ac:dyDescent="0.2">
      <c r="B76" t="s">
        <v>1730</v>
      </c>
      <c r="C76" t="s">
        <v>1733</v>
      </c>
      <c r="D76" t="s">
        <v>1863</v>
      </c>
      <c r="E76" t="s">
        <v>513</v>
      </c>
      <c r="F76" t="s">
        <v>1663</v>
      </c>
      <c r="G76" t="s">
        <v>87</v>
      </c>
      <c r="H76" t="s">
        <v>32</v>
      </c>
      <c r="I76">
        <v>120</v>
      </c>
      <c r="J76" t="s">
        <v>73</v>
      </c>
      <c r="L76" s="118">
        <f t="shared" si="2"/>
        <v>5</v>
      </c>
      <c r="M76">
        <v>1</v>
      </c>
      <c r="N76">
        <v>0.24</v>
      </c>
    </row>
    <row r="77" spans="2:16" hidden="1" x14ac:dyDescent="0.2">
      <c r="B77" t="s">
        <v>1781</v>
      </c>
      <c r="C77" t="s">
        <v>83</v>
      </c>
      <c r="D77" t="s">
        <v>2010</v>
      </c>
      <c r="E77" t="s">
        <v>25</v>
      </c>
      <c r="F77" t="s">
        <v>1663</v>
      </c>
      <c r="G77" t="s">
        <v>87</v>
      </c>
      <c r="H77" t="s">
        <v>43</v>
      </c>
      <c r="I77">
        <v>1000</v>
      </c>
      <c r="J77">
        <v>70</v>
      </c>
      <c r="K77">
        <v>340</v>
      </c>
      <c r="L77" s="118">
        <f t="shared" si="2"/>
        <v>0.35</v>
      </c>
      <c r="M77">
        <v>1</v>
      </c>
      <c r="N77" t="s">
        <v>86</v>
      </c>
      <c r="O77" t="s">
        <v>88</v>
      </c>
    </row>
    <row r="78" spans="2:16" x14ac:dyDescent="0.2">
      <c r="B78" t="s">
        <v>614</v>
      </c>
      <c r="C78" t="s">
        <v>1729</v>
      </c>
      <c r="D78" t="s">
        <v>1931</v>
      </c>
      <c r="F78" t="s">
        <v>1663</v>
      </c>
      <c r="G78" t="s">
        <v>33</v>
      </c>
      <c r="H78" t="s">
        <v>32</v>
      </c>
      <c r="I78">
        <v>500</v>
      </c>
      <c r="J78">
        <v>78</v>
      </c>
      <c r="K78">
        <v>0.1</v>
      </c>
      <c r="L78" s="118">
        <f t="shared" si="2"/>
        <v>0.60088888888888881</v>
      </c>
      <c r="M78">
        <v>1</v>
      </c>
      <c r="P78" t="s">
        <v>615</v>
      </c>
    </row>
    <row r="79" spans="2:16" hidden="1" x14ac:dyDescent="0.2">
      <c r="B79" t="s">
        <v>334</v>
      </c>
      <c r="C79" t="s">
        <v>1800</v>
      </c>
      <c r="D79" t="s">
        <v>1972</v>
      </c>
      <c r="E79" t="s">
        <v>500</v>
      </c>
      <c r="F79" t="s">
        <v>1663</v>
      </c>
      <c r="G79" t="s">
        <v>87</v>
      </c>
      <c r="K79" t="s">
        <v>502</v>
      </c>
      <c r="L79" s="118" t="e">
        <f t="shared" si="2"/>
        <v>#DIV/0!</v>
      </c>
      <c r="M79">
        <v>1</v>
      </c>
      <c r="N79">
        <v>1</v>
      </c>
      <c r="O79" t="s">
        <v>503</v>
      </c>
    </row>
    <row r="80" spans="2:16" hidden="1" x14ac:dyDescent="0.2">
      <c r="B80" t="s">
        <v>334</v>
      </c>
      <c r="C80" t="s">
        <v>408</v>
      </c>
      <c r="D80" t="s">
        <v>2013</v>
      </c>
      <c r="E80" t="s">
        <v>409</v>
      </c>
      <c r="F80" t="s">
        <v>1663</v>
      </c>
      <c r="G80" t="s">
        <v>33</v>
      </c>
      <c r="H80" t="s">
        <v>43</v>
      </c>
      <c r="L80" s="118" t="e">
        <f t="shared" si="2"/>
        <v>#DIV/0!</v>
      </c>
      <c r="N80">
        <v>0.38</v>
      </c>
      <c r="O80" t="s">
        <v>410</v>
      </c>
    </row>
    <row r="81" spans="2:15" hidden="1" x14ac:dyDescent="0.2">
      <c r="B81" t="s">
        <v>334</v>
      </c>
      <c r="C81" t="s">
        <v>1801</v>
      </c>
      <c r="D81" t="s">
        <v>1973</v>
      </c>
      <c r="E81" t="s">
        <v>331</v>
      </c>
      <c r="F81" t="s">
        <v>1663</v>
      </c>
      <c r="G81" t="s">
        <v>33</v>
      </c>
      <c r="H81" t="s">
        <v>43</v>
      </c>
      <c r="I81">
        <v>400</v>
      </c>
      <c r="J81">
        <v>50</v>
      </c>
      <c r="K81">
        <v>225</v>
      </c>
      <c r="L81" s="118">
        <f t="shared" si="2"/>
        <v>0.48148148148148145</v>
      </c>
      <c r="M81">
        <v>1</v>
      </c>
      <c r="N81" t="s">
        <v>332</v>
      </c>
    </row>
    <row r="82" spans="2:15" hidden="1" x14ac:dyDescent="0.2">
      <c r="B82" t="s">
        <v>334</v>
      </c>
      <c r="C82" t="s">
        <v>1801</v>
      </c>
      <c r="D82" t="s">
        <v>1973</v>
      </c>
      <c r="E82" t="s">
        <v>331</v>
      </c>
      <c r="F82" t="s">
        <v>1663</v>
      </c>
      <c r="G82" t="s">
        <v>33</v>
      </c>
      <c r="H82" t="s">
        <v>32</v>
      </c>
      <c r="I82">
        <v>160</v>
      </c>
      <c r="J82" t="s">
        <v>73</v>
      </c>
      <c r="K82">
        <v>225</v>
      </c>
      <c r="L82" s="118">
        <f t="shared" si="2"/>
        <v>2.8888888888888888</v>
      </c>
      <c r="M82">
        <v>1</v>
      </c>
      <c r="N82" t="s">
        <v>344</v>
      </c>
    </row>
    <row r="83" spans="2:15" hidden="1" x14ac:dyDescent="0.2">
      <c r="B83" t="s">
        <v>1730</v>
      </c>
      <c r="C83" t="s">
        <v>2066</v>
      </c>
      <c r="D83" s="117" t="str">
        <f>B83&amp;"  "&amp;C83</f>
        <v xml:space="preserve">Acrylic   Black on silver </v>
      </c>
      <c r="E83" t="s">
        <v>2065</v>
      </c>
      <c r="F83" t="s">
        <v>1663</v>
      </c>
      <c r="G83" t="s">
        <v>50</v>
      </c>
      <c r="H83" t="s">
        <v>32</v>
      </c>
      <c r="I83">
        <v>170</v>
      </c>
      <c r="J83" t="s">
        <v>73</v>
      </c>
      <c r="L83" s="118">
        <f t="shared" si="2"/>
        <v>7.0588235294117645</v>
      </c>
      <c r="M83">
        <v>1</v>
      </c>
      <c r="N83" t="s">
        <v>2081</v>
      </c>
      <c r="O83" s="117"/>
    </row>
    <row r="84" spans="2:15" hidden="1" x14ac:dyDescent="0.2">
      <c r="B84" t="s">
        <v>1730</v>
      </c>
      <c r="C84" t="s">
        <v>2066</v>
      </c>
      <c r="D84" s="117" t="str">
        <f>B84&amp;"  "&amp;C84</f>
        <v xml:space="preserve">Acrylic   Black on silver </v>
      </c>
      <c r="E84" t="s">
        <v>2065</v>
      </c>
      <c r="F84" t="s">
        <v>1663</v>
      </c>
      <c r="G84" t="s">
        <v>50</v>
      </c>
      <c r="H84" t="s">
        <v>246</v>
      </c>
      <c r="I84">
        <v>500</v>
      </c>
      <c r="J84">
        <v>80</v>
      </c>
      <c r="L84" s="118">
        <f t="shared" si="2"/>
        <v>1.6</v>
      </c>
      <c r="M84" t="s">
        <v>521</v>
      </c>
      <c r="O84" s="117"/>
    </row>
    <row r="85" spans="2:15" hidden="1" x14ac:dyDescent="0.2">
      <c r="B85" t="s">
        <v>1730</v>
      </c>
      <c r="C85" t="s">
        <v>2066</v>
      </c>
      <c r="D85" s="117" t="str">
        <f>B85&amp;"  "&amp;C85</f>
        <v xml:space="preserve">Acrylic   Black on silver </v>
      </c>
      <c r="E85" t="s">
        <v>2065</v>
      </c>
      <c r="F85" t="s">
        <v>1663</v>
      </c>
      <c r="G85" t="s">
        <v>50</v>
      </c>
      <c r="H85" t="s">
        <v>43</v>
      </c>
      <c r="I85">
        <v>1000</v>
      </c>
      <c r="J85">
        <v>70</v>
      </c>
      <c r="K85">
        <v>225</v>
      </c>
      <c r="L85" s="118">
        <f t="shared" si="2"/>
        <v>0.7</v>
      </c>
      <c r="M85" t="s">
        <v>521</v>
      </c>
      <c r="O85" s="117"/>
    </row>
    <row r="86" spans="2:15" hidden="1" x14ac:dyDescent="0.2">
      <c r="B86" t="s">
        <v>1771</v>
      </c>
      <c r="C86" t="s">
        <v>1826</v>
      </c>
      <c r="D86" t="s">
        <v>1922</v>
      </c>
      <c r="F86" t="s">
        <v>1663</v>
      </c>
      <c r="G86" t="s">
        <v>33</v>
      </c>
      <c r="H86" t="s">
        <v>32</v>
      </c>
      <c r="I86">
        <v>450</v>
      </c>
      <c r="J86">
        <v>100</v>
      </c>
      <c r="L86" s="118">
        <f t="shared" si="2"/>
        <v>0.85596707818930029</v>
      </c>
      <c r="M86">
        <v>2</v>
      </c>
      <c r="N86">
        <v>0.25</v>
      </c>
      <c r="O86" t="s">
        <v>558</v>
      </c>
    </row>
    <row r="87" spans="2:15" hidden="1" x14ac:dyDescent="0.2">
      <c r="B87" t="s">
        <v>2064</v>
      </c>
      <c r="C87" t="s">
        <v>1731</v>
      </c>
      <c r="D87" s="117" t="s">
        <v>2063</v>
      </c>
      <c r="E87" s="117" t="s">
        <v>2065</v>
      </c>
      <c r="F87" t="s">
        <v>1663</v>
      </c>
      <c r="G87" t="s">
        <v>50</v>
      </c>
      <c r="H87" t="s">
        <v>32</v>
      </c>
      <c r="I87">
        <v>205</v>
      </c>
      <c r="J87" t="s">
        <v>73</v>
      </c>
      <c r="L87" s="118">
        <f t="shared" si="2"/>
        <v>5.8536585365853657</v>
      </c>
      <c r="M87" t="s">
        <v>521</v>
      </c>
      <c r="O87" s="117"/>
    </row>
    <row r="88" spans="2:15" hidden="1" x14ac:dyDescent="0.2">
      <c r="B88" t="s">
        <v>2064</v>
      </c>
      <c r="C88" t="s">
        <v>1731</v>
      </c>
      <c r="D88" s="117" t="s">
        <v>2063</v>
      </c>
      <c r="E88" s="117" t="s">
        <v>2065</v>
      </c>
      <c r="F88" t="s">
        <v>1663</v>
      </c>
      <c r="G88" t="s">
        <v>50</v>
      </c>
      <c r="H88" t="s">
        <v>43</v>
      </c>
      <c r="I88">
        <v>1000</v>
      </c>
      <c r="J88">
        <v>60</v>
      </c>
      <c r="K88">
        <v>225</v>
      </c>
      <c r="L88" s="118">
        <f t="shared" si="2"/>
        <v>0.6</v>
      </c>
      <c r="M88" t="s">
        <v>521</v>
      </c>
      <c r="O88" s="117"/>
    </row>
    <row r="89" spans="2:15" hidden="1" x14ac:dyDescent="0.2">
      <c r="B89" t="s">
        <v>2064</v>
      </c>
      <c r="C89" t="s">
        <v>1731</v>
      </c>
      <c r="D89" s="117" t="s">
        <v>2063</v>
      </c>
      <c r="E89" s="117" t="s">
        <v>2065</v>
      </c>
      <c r="F89" t="s">
        <v>1663</v>
      </c>
      <c r="G89" t="s">
        <v>50</v>
      </c>
      <c r="H89" t="s">
        <v>246</v>
      </c>
      <c r="I89">
        <v>500</v>
      </c>
      <c r="J89">
        <v>80</v>
      </c>
      <c r="L89" s="118">
        <f t="shared" si="2"/>
        <v>1.6</v>
      </c>
      <c r="M89" t="s">
        <v>521</v>
      </c>
      <c r="O89" s="117"/>
    </row>
    <row r="90" spans="2:15" hidden="1" x14ac:dyDescent="0.2">
      <c r="B90" t="s">
        <v>334</v>
      </c>
      <c r="C90" t="s">
        <v>1796</v>
      </c>
      <c r="D90" t="s">
        <v>1831</v>
      </c>
      <c r="F90" t="s">
        <v>1663</v>
      </c>
      <c r="H90" t="s">
        <v>32</v>
      </c>
      <c r="I90">
        <v>120</v>
      </c>
      <c r="J90" t="s">
        <v>73</v>
      </c>
      <c r="L90" s="118">
        <f t="shared" si="2"/>
        <v>10</v>
      </c>
      <c r="M90">
        <v>1</v>
      </c>
      <c r="N90">
        <v>0.20200000000000001</v>
      </c>
      <c r="O90" t="s">
        <v>410</v>
      </c>
    </row>
    <row r="91" spans="2:15" hidden="1" x14ac:dyDescent="0.2">
      <c r="B91" t="s">
        <v>334</v>
      </c>
      <c r="C91" t="s">
        <v>512</v>
      </c>
      <c r="D91" t="s">
        <v>2024</v>
      </c>
      <c r="E91" t="s">
        <v>456</v>
      </c>
      <c r="F91" t="s">
        <v>1663</v>
      </c>
      <c r="H91" t="s">
        <v>246</v>
      </c>
      <c r="I91">
        <v>400</v>
      </c>
      <c r="J91">
        <v>35</v>
      </c>
      <c r="K91">
        <v>0.45</v>
      </c>
      <c r="L91" s="118">
        <f t="shared" si="2"/>
        <v>0.875</v>
      </c>
      <c r="M91">
        <v>1</v>
      </c>
      <c r="N91" t="s">
        <v>267</v>
      </c>
    </row>
    <row r="92" spans="2:15" hidden="1" x14ac:dyDescent="0.2">
      <c r="B92" t="s">
        <v>334</v>
      </c>
      <c r="C92" t="s">
        <v>233</v>
      </c>
      <c r="D92" t="s">
        <v>2025</v>
      </c>
      <c r="E92" t="s">
        <v>232</v>
      </c>
      <c r="F92" t="s">
        <v>1663</v>
      </c>
      <c r="G92" t="s">
        <v>33</v>
      </c>
      <c r="H92" t="s">
        <v>32</v>
      </c>
      <c r="I92">
        <v>145</v>
      </c>
      <c r="J92">
        <v>93</v>
      </c>
      <c r="L92" s="118">
        <f t="shared" si="2"/>
        <v>2.4704980842911874</v>
      </c>
      <c r="M92">
        <v>1</v>
      </c>
      <c r="N92">
        <v>0.25</v>
      </c>
      <c r="O92" t="s">
        <v>236</v>
      </c>
    </row>
    <row r="93" spans="2:15" hidden="1" x14ac:dyDescent="0.2">
      <c r="B93" t="s">
        <v>1662</v>
      </c>
      <c r="C93" t="s">
        <v>1662</v>
      </c>
      <c r="D93" t="s">
        <v>1905</v>
      </c>
      <c r="F93" t="s">
        <v>1663</v>
      </c>
      <c r="H93" t="s">
        <v>43</v>
      </c>
      <c r="I93">
        <v>1400</v>
      </c>
      <c r="J93">
        <v>60</v>
      </c>
      <c r="K93">
        <v>340</v>
      </c>
      <c r="L93" s="118">
        <f t="shared" si="2"/>
        <v>0.42857142857142855</v>
      </c>
    </row>
    <row r="94" spans="2:15" hidden="1" x14ac:dyDescent="0.2">
      <c r="B94" t="s">
        <v>1662</v>
      </c>
      <c r="C94" t="s">
        <v>1662</v>
      </c>
      <c r="D94" t="s">
        <v>1905</v>
      </c>
      <c r="F94" t="s">
        <v>1663</v>
      </c>
      <c r="H94" t="s">
        <v>32</v>
      </c>
      <c r="I94">
        <v>400</v>
      </c>
      <c r="J94">
        <v>100</v>
      </c>
      <c r="L94" s="118">
        <f t="shared" si="2"/>
        <v>2.5</v>
      </c>
      <c r="N94" t="s">
        <v>2056</v>
      </c>
    </row>
    <row r="95" spans="2:15" hidden="1" x14ac:dyDescent="0.2">
      <c r="B95" t="s">
        <v>1761</v>
      </c>
      <c r="C95" t="s">
        <v>1672</v>
      </c>
      <c r="D95" t="s">
        <v>1910</v>
      </c>
      <c r="F95" t="s">
        <v>1663</v>
      </c>
      <c r="H95" t="s">
        <v>575</v>
      </c>
      <c r="I95">
        <v>300</v>
      </c>
      <c r="J95">
        <v>6</v>
      </c>
      <c r="K95">
        <v>340</v>
      </c>
      <c r="L95" s="118">
        <f t="shared" si="2"/>
        <v>0.2</v>
      </c>
    </row>
    <row r="96" spans="2:15" hidden="1" x14ac:dyDescent="0.2">
      <c r="B96" t="s">
        <v>1675</v>
      </c>
      <c r="C96" t="s">
        <v>1694</v>
      </c>
      <c r="D96" t="s">
        <v>1965</v>
      </c>
      <c r="F96" t="s">
        <v>1663</v>
      </c>
      <c r="H96" t="s">
        <v>43</v>
      </c>
      <c r="I96">
        <v>1000</v>
      </c>
      <c r="J96">
        <v>100</v>
      </c>
      <c r="K96">
        <v>340</v>
      </c>
      <c r="L96" s="118">
        <f t="shared" si="2"/>
        <v>1</v>
      </c>
    </row>
    <row r="97" spans="2:15" hidden="1" x14ac:dyDescent="0.2">
      <c r="B97" t="s">
        <v>1675</v>
      </c>
      <c r="C97" t="s">
        <v>1694</v>
      </c>
      <c r="D97" t="s">
        <v>1965</v>
      </c>
      <c r="F97" t="s">
        <v>1663</v>
      </c>
      <c r="H97" t="s">
        <v>32</v>
      </c>
      <c r="I97">
        <v>225</v>
      </c>
      <c r="J97">
        <v>100</v>
      </c>
      <c r="L97" s="118">
        <f t="shared" si="2"/>
        <v>4.4444444444444446</v>
      </c>
      <c r="N97" t="s">
        <v>372</v>
      </c>
      <c r="O97" t="s">
        <v>1695</v>
      </c>
    </row>
    <row r="98" spans="2:15" hidden="1" x14ac:dyDescent="0.2">
      <c r="B98" t="s">
        <v>1769</v>
      </c>
      <c r="C98" t="s">
        <v>1698</v>
      </c>
      <c r="D98" t="s">
        <v>1950</v>
      </c>
      <c r="F98" t="s">
        <v>1663</v>
      </c>
      <c r="H98" t="s">
        <v>43</v>
      </c>
      <c r="I98">
        <v>1000</v>
      </c>
      <c r="J98">
        <v>60</v>
      </c>
      <c r="K98">
        <v>340</v>
      </c>
      <c r="L98" s="118">
        <f t="shared" ref="L98:L129" si="3">IF(J98="Full",120,J98)*IF(G98="Pro",13/11.25,1)/(I98*IF(G98="Pro",3, IF(G98="Plus",2,1))/10)</f>
        <v>0.6</v>
      </c>
      <c r="O98" t="s">
        <v>1701</v>
      </c>
    </row>
    <row r="99" spans="2:15" hidden="1" x14ac:dyDescent="0.2">
      <c r="B99" t="s">
        <v>1769</v>
      </c>
      <c r="C99" t="s">
        <v>1698</v>
      </c>
      <c r="D99" t="s">
        <v>1950</v>
      </c>
      <c r="F99" t="s">
        <v>1663</v>
      </c>
      <c r="H99" t="s">
        <v>32</v>
      </c>
      <c r="I99">
        <v>275</v>
      </c>
      <c r="J99">
        <v>100</v>
      </c>
      <c r="L99" s="118">
        <f t="shared" si="3"/>
        <v>3.6363636363636362</v>
      </c>
      <c r="N99">
        <v>0.25</v>
      </c>
    </row>
    <row r="100" spans="2:15" hidden="1" x14ac:dyDescent="0.2">
      <c r="B100" t="s">
        <v>1761</v>
      </c>
      <c r="C100" t="s">
        <v>1677</v>
      </c>
      <c r="D100" t="s">
        <v>1914</v>
      </c>
      <c r="F100" t="s">
        <v>1663</v>
      </c>
      <c r="H100" t="s">
        <v>43</v>
      </c>
      <c r="I100">
        <v>300</v>
      </c>
      <c r="J100">
        <v>10</v>
      </c>
      <c r="K100">
        <v>340</v>
      </c>
      <c r="L100" s="118">
        <f t="shared" si="3"/>
        <v>0.33333333333333331</v>
      </c>
    </row>
    <row r="101" spans="2:15" hidden="1" x14ac:dyDescent="0.2">
      <c r="B101" t="s">
        <v>1761</v>
      </c>
      <c r="C101" t="s">
        <v>1677</v>
      </c>
      <c r="D101" t="s">
        <v>1914</v>
      </c>
      <c r="F101" t="s">
        <v>1663</v>
      </c>
      <c r="H101" t="s">
        <v>32</v>
      </c>
      <c r="I101">
        <v>225</v>
      </c>
      <c r="J101">
        <v>100</v>
      </c>
      <c r="L101" s="118">
        <f t="shared" si="3"/>
        <v>4.4444444444444446</v>
      </c>
      <c r="N101" t="s">
        <v>2056</v>
      </c>
    </row>
    <row r="102" spans="2:15" hidden="1" x14ac:dyDescent="0.2">
      <c r="B102" t="s">
        <v>1781</v>
      </c>
      <c r="C102" t="s">
        <v>1667</v>
      </c>
      <c r="D102" t="s">
        <v>2004</v>
      </c>
      <c r="F102" t="s">
        <v>1663</v>
      </c>
      <c r="H102" t="s">
        <v>43</v>
      </c>
      <c r="I102">
        <v>400</v>
      </c>
      <c r="J102">
        <v>20</v>
      </c>
      <c r="K102">
        <v>340</v>
      </c>
      <c r="L102" s="118">
        <f t="shared" si="3"/>
        <v>0.5</v>
      </c>
      <c r="N102" t="s">
        <v>2049</v>
      </c>
      <c r="O102" t="s">
        <v>2050</v>
      </c>
    </row>
    <row r="103" spans="2:15" hidden="1" x14ac:dyDescent="0.2">
      <c r="B103" t="s">
        <v>1781</v>
      </c>
      <c r="C103" t="s">
        <v>1667</v>
      </c>
      <c r="D103" t="s">
        <v>2004</v>
      </c>
      <c r="F103" t="s">
        <v>1663</v>
      </c>
      <c r="H103" t="s">
        <v>32</v>
      </c>
      <c r="I103">
        <v>140</v>
      </c>
      <c r="J103">
        <v>100</v>
      </c>
      <c r="L103" s="118">
        <f t="shared" si="3"/>
        <v>7.1428571428571432</v>
      </c>
      <c r="N103" t="s">
        <v>372</v>
      </c>
    </row>
    <row r="104" spans="2:15" hidden="1" x14ac:dyDescent="0.2">
      <c r="B104" t="s">
        <v>1781</v>
      </c>
      <c r="C104" t="s">
        <v>330</v>
      </c>
      <c r="D104" t="s">
        <v>2011</v>
      </c>
      <c r="E104" t="s">
        <v>331</v>
      </c>
      <c r="F104" t="s">
        <v>1663</v>
      </c>
      <c r="G104" t="s">
        <v>33</v>
      </c>
      <c r="H104" t="s">
        <v>246</v>
      </c>
      <c r="K104">
        <v>225</v>
      </c>
      <c r="L104" s="118" t="e">
        <f t="shared" si="3"/>
        <v>#DIV/0!</v>
      </c>
      <c r="N104" t="s">
        <v>332</v>
      </c>
    </row>
    <row r="105" spans="2:15" hidden="1" x14ac:dyDescent="0.2">
      <c r="B105" t="s">
        <v>1675</v>
      </c>
      <c r="C105" t="s">
        <v>1676</v>
      </c>
      <c r="D105" t="s">
        <v>1966</v>
      </c>
      <c r="F105" t="s">
        <v>1663</v>
      </c>
      <c r="H105" t="s">
        <v>43</v>
      </c>
      <c r="I105">
        <v>600</v>
      </c>
      <c r="J105">
        <v>12</v>
      </c>
      <c r="K105">
        <v>340</v>
      </c>
      <c r="L105" s="118">
        <f t="shared" si="3"/>
        <v>0.2</v>
      </c>
    </row>
    <row r="106" spans="2:15" hidden="1" x14ac:dyDescent="0.2">
      <c r="B106" t="s">
        <v>1675</v>
      </c>
      <c r="C106" t="s">
        <v>1676</v>
      </c>
      <c r="D106" t="s">
        <v>1966</v>
      </c>
      <c r="F106" t="s">
        <v>1663</v>
      </c>
      <c r="H106" t="s">
        <v>32</v>
      </c>
      <c r="I106">
        <v>350</v>
      </c>
      <c r="J106">
        <v>35</v>
      </c>
      <c r="L106" s="118">
        <f t="shared" si="3"/>
        <v>1</v>
      </c>
      <c r="N106" t="s">
        <v>1708</v>
      </c>
    </row>
    <row r="107" spans="2:15" hidden="1" x14ac:dyDescent="0.2">
      <c r="B107" t="s">
        <v>1675</v>
      </c>
      <c r="C107" t="s">
        <v>582</v>
      </c>
      <c r="D107" t="s">
        <v>1967</v>
      </c>
      <c r="F107" t="s">
        <v>1663</v>
      </c>
      <c r="H107" t="s">
        <v>43</v>
      </c>
      <c r="I107">
        <v>1000</v>
      </c>
      <c r="J107">
        <v>40</v>
      </c>
      <c r="K107">
        <v>340</v>
      </c>
      <c r="L107" s="118">
        <f t="shared" si="3"/>
        <v>0.4</v>
      </c>
    </row>
    <row r="108" spans="2:15" hidden="1" x14ac:dyDescent="0.2">
      <c r="B108" t="s">
        <v>1675</v>
      </c>
      <c r="C108" t="s">
        <v>582</v>
      </c>
      <c r="D108" t="s">
        <v>1967</v>
      </c>
      <c r="F108" t="s">
        <v>1663</v>
      </c>
      <c r="H108" t="s">
        <v>32</v>
      </c>
      <c r="I108">
        <v>275</v>
      </c>
      <c r="J108">
        <v>100</v>
      </c>
      <c r="L108" s="118">
        <f t="shared" si="3"/>
        <v>3.6363636363636362</v>
      </c>
      <c r="N108" t="s">
        <v>1708</v>
      </c>
    </row>
    <row r="109" spans="2:15" hidden="1" x14ac:dyDescent="0.2">
      <c r="B109" t="s">
        <v>1675</v>
      </c>
      <c r="C109" t="s">
        <v>487</v>
      </c>
      <c r="D109" t="s">
        <v>1968</v>
      </c>
      <c r="F109" t="s">
        <v>1663</v>
      </c>
      <c r="H109" s="116" t="s">
        <v>43</v>
      </c>
      <c r="I109" s="116">
        <v>1000</v>
      </c>
      <c r="J109" s="116">
        <v>80</v>
      </c>
      <c r="K109">
        <v>340</v>
      </c>
      <c r="L109" s="118">
        <f t="shared" si="3"/>
        <v>0.8</v>
      </c>
    </row>
    <row r="110" spans="2:15" hidden="1" x14ac:dyDescent="0.2">
      <c r="B110" t="s">
        <v>1781</v>
      </c>
      <c r="C110" t="s">
        <v>266</v>
      </c>
      <c r="D110" t="s">
        <v>2018</v>
      </c>
      <c r="F110" t="s">
        <v>1663</v>
      </c>
      <c r="H110" t="s">
        <v>43</v>
      </c>
      <c r="I110">
        <v>500</v>
      </c>
      <c r="J110">
        <v>50</v>
      </c>
      <c r="K110">
        <v>340</v>
      </c>
      <c r="L110" s="118">
        <f t="shared" si="3"/>
        <v>1</v>
      </c>
    </row>
    <row r="111" spans="2:15" ht="12.75" hidden="1" customHeight="1" x14ac:dyDescent="0.2">
      <c r="B111" t="s">
        <v>1781</v>
      </c>
      <c r="C111" t="s">
        <v>266</v>
      </c>
      <c r="D111" t="s">
        <v>2018</v>
      </c>
      <c r="F111" t="s">
        <v>1663</v>
      </c>
      <c r="H111" t="s">
        <v>32</v>
      </c>
      <c r="I111">
        <v>150</v>
      </c>
      <c r="J111">
        <v>100</v>
      </c>
      <c r="L111" s="118">
        <f t="shared" si="3"/>
        <v>6.666666666666667</v>
      </c>
      <c r="N111" t="s">
        <v>372</v>
      </c>
    </row>
    <row r="112" spans="2:15" hidden="1" x14ac:dyDescent="0.2">
      <c r="B112" t="s">
        <v>1675</v>
      </c>
      <c r="C112" t="s">
        <v>1699</v>
      </c>
      <c r="D112" t="s">
        <v>1969</v>
      </c>
      <c r="F112" t="s">
        <v>1663</v>
      </c>
      <c r="H112" t="s">
        <v>43</v>
      </c>
      <c r="I112">
        <v>600</v>
      </c>
      <c r="J112">
        <v>30</v>
      </c>
      <c r="L112" s="118">
        <f t="shared" si="3"/>
        <v>0.5</v>
      </c>
      <c r="O112" t="s">
        <v>1700</v>
      </c>
    </row>
    <row r="113" spans="2:16" ht="19.5" hidden="1" customHeight="1" x14ac:dyDescent="0.2">
      <c r="B113" t="s">
        <v>1675</v>
      </c>
      <c r="C113" t="s">
        <v>1699</v>
      </c>
      <c r="D113" t="s">
        <v>1969</v>
      </c>
      <c r="F113" t="s">
        <v>1663</v>
      </c>
      <c r="H113" t="s">
        <v>32</v>
      </c>
      <c r="I113">
        <v>350</v>
      </c>
      <c r="J113">
        <v>100</v>
      </c>
      <c r="K113">
        <v>340</v>
      </c>
      <c r="L113" s="118">
        <f t="shared" si="3"/>
        <v>2.8571428571428572</v>
      </c>
      <c r="N113" t="s">
        <v>2056</v>
      </c>
    </row>
    <row r="114" spans="2:16" hidden="1" x14ac:dyDescent="0.2">
      <c r="B114" t="s">
        <v>2094</v>
      </c>
      <c r="C114" t="s">
        <v>1814</v>
      </c>
      <c r="D114" t="s">
        <v>1980</v>
      </c>
      <c r="E114" t="s">
        <v>25</v>
      </c>
      <c r="F114" t="s">
        <v>1663</v>
      </c>
      <c r="G114" t="s">
        <v>50</v>
      </c>
      <c r="H114" t="s">
        <v>43</v>
      </c>
      <c r="I114">
        <v>200</v>
      </c>
      <c r="J114" t="s">
        <v>73</v>
      </c>
      <c r="L114" s="118">
        <f t="shared" si="3"/>
        <v>6</v>
      </c>
      <c r="M114">
        <v>1</v>
      </c>
      <c r="O114" t="s">
        <v>124</v>
      </c>
    </row>
    <row r="115" spans="2:16" hidden="1" x14ac:dyDescent="0.2">
      <c r="B115" t="s">
        <v>98</v>
      </c>
      <c r="D115" t="s">
        <v>1975</v>
      </c>
      <c r="E115" t="s">
        <v>25</v>
      </c>
      <c r="F115" t="s">
        <v>1663</v>
      </c>
      <c r="G115" t="s">
        <v>104</v>
      </c>
      <c r="H115" t="s">
        <v>100</v>
      </c>
      <c r="I115">
        <v>300</v>
      </c>
      <c r="J115" t="s">
        <v>101</v>
      </c>
      <c r="L115" s="118">
        <f t="shared" si="3"/>
        <v>1.5407407407407407</v>
      </c>
      <c r="M115">
        <v>1</v>
      </c>
      <c r="N115" t="s">
        <v>103</v>
      </c>
      <c r="O115" t="s">
        <v>105</v>
      </c>
    </row>
    <row r="116" spans="2:16" hidden="1" x14ac:dyDescent="0.2">
      <c r="B116" t="s">
        <v>1709</v>
      </c>
      <c r="C116" t="s">
        <v>1709</v>
      </c>
      <c r="D116" t="s">
        <v>1953</v>
      </c>
      <c r="F116" t="s">
        <v>1663</v>
      </c>
      <c r="H116" t="s">
        <v>43</v>
      </c>
      <c r="I116">
        <v>600</v>
      </c>
      <c r="J116">
        <v>50</v>
      </c>
      <c r="K116">
        <v>340</v>
      </c>
      <c r="L116" s="118">
        <f t="shared" si="3"/>
        <v>0.83333333333333337</v>
      </c>
      <c r="O116" t="s">
        <v>1710</v>
      </c>
    </row>
    <row r="117" spans="2:16" hidden="1" x14ac:dyDescent="0.2">
      <c r="B117" t="s">
        <v>1714</v>
      </c>
      <c r="C117" t="s">
        <v>1714</v>
      </c>
      <c r="D117" t="s">
        <v>1954</v>
      </c>
      <c r="F117" t="s">
        <v>1663</v>
      </c>
      <c r="H117" t="s">
        <v>32</v>
      </c>
      <c r="I117">
        <v>150</v>
      </c>
      <c r="J117">
        <v>60</v>
      </c>
      <c r="L117" s="118">
        <f t="shared" si="3"/>
        <v>4</v>
      </c>
    </row>
    <row r="118" spans="2:16" hidden="1" x14ac:dyDescent="0.2">
      <c r="B118" t="s">
        <v>1728</v>
      </c>
      <c r="C118" t="s">
        <v>1729</v>
      </c>
      <c r="D118" t="s">
        <v>1860</v>
      </c>
      <c r="E118" t="s">
        <v>456</v>
      </c>
      <c r="G118" t="s">
        <v>33</v>
      </c>
      <c r="H118" t="s">
        <v>32</v>
      </c>
      <c r="I118">
        <v>150</v>
      </c>
      <c r="J118">
        <v>60</v>
      </c>
      <c r="K118" t="s">
        <v>495</v>
      </c>
      <c r="L118" s="118">
        <f t="shared" si="3"/>
        <v>1.5407407407407407</v>
      </c>
      <c r="M118">
        <v>3</v>
      </c>
      <c r="N118" t="s">
        <v>496</v>
      </c>
      <c r="O118" t="s">
        <v>497</v>
      </c>
    </row>
    <row r="119" spans="2:16" hidden="1" x14ac:dyDescent="0.2">
      <c r="B119" t="s">
        <v>1730</v>
      </c>
      <c r="C119" t="s">
        <v>1729</v>
      </c>
      <c r="D119" t="s">
        <v>1860</v>
      </c>
      <c r="E119" t="s">
        <v>456</v>
      </c>
      <c r="G119" t="s">
        <v>33</v>
      </c>
      <c r="H119" t="s">
        <v>32</v>
      </c>
      <c r="I119">
        <v>100</v>
      </c>
      <c r="J119">
        <v>25</v>
      </c>
      <c r="L119" s="118">
        <f t="shared" si="3"/>
        <v>0.96296296296296291</v>
      </c>
      <c r="N119" t="s">
        <v>531</v>
      </c>
      <c r="O119" t="s">
        <v>532</v>
      </c>
    </row>
    <row r="120" spans="2:16" hidden="1" x14ac:dyDescent="0.2">
      <c r="B120" t="s">
        <v>283</v>
      </c>
      <c r="C120" t="s">
        <v>1729</v>
      </c>
      <c r="D120" t="s">
        <v>1884</v>
      </c>
      <c r="E120" t="s">
        <v>286</v>
      </c>
      <c r="H120" t="s">
        <v>43</v>
      </c>
      <c r="I120">
        <v>1000</v>
      </c>
      <c r="J120">
        <v>27</v>
      </c>
      <c r="K120">
        <v>270</v>
      </c>
      <c r="L120" s="118">
        <f t="shared" si="3"/>
        <v>0.27</v>
      </c>
      <c r="M120">
        <v>1</v>
      </c>
      <c r="N120">
        <v>0.02</v>
      </c>
    </row>
    <row r="121" spans="2:16" hidden="1" x14ac:dyDescent="0.2">
      <c r="B121" t="s">
        <v>570</v>
      </c>
      <c r="C121" t="s">
        <v>1729</v>
      </c>
      <c r="D121" t="s">
        <v>1904</v>
      </c>
      <c r="G121" t="s">
        <v>33</v>
      </c>
      <c r="H121" t="s">
        <v>43</v>
      </c>
      <c r="I121">
        <v>350</v>
      </c>
      <c r="J121">
        <v>85</v>
      </c>
      <c r="K121">
        <v>270</v>
      </c>
      <c r="L121" s="118">
        <f t="shared" si="3"/>
        <v>0.93544973544973542</v>
      </c>
      <c r="M121">
        <v>1</v>
      </c>
      <c r="N121">
        <v>0.48799999999999999</v>
      </c>
      <c r="O121" t="s">
        <v>571</v>
      </c>
    </row>
    <row r="122" spans="2:16" hidden="1" x14ac:dyDescent="0.2">
      <c r="B122" t="s">
        <v>620</v>
      </c>
      <c r="C122" t="s">
        <v>1729</v>
      </c>
      <c r="D122" t="s">
        <v>1921</v>
      </c>
      <c r="G122" t="s">
        <v>50</v>
      </c>
      <c r="H122" t="s">
        <v>43</v>
      </c>
      <c r="I122">
        <v>1000</v>
      </c>
      <c r="J122">
        <v>10</v>
      </c>
      <c r="L122" s="118">
        <f t="shared" si="3"/>
        <v>0.1</v>
      </c>
      <c r="M122">
        <v>1</v>
      </c>
    </row>
    <row r="123" spans="2:16" hidden="1" x14ac:dyDescent="0.2">
      <c r="B123" t="s">
        <v>621</v>
      </c>
      <c r="C123" t="s">
        <v>1729</v>
      </c>
      <c r="D123" t="s">
        <v>1929</v>
      </c>
      <c r="H123" t="s">
        <v>100</v>
      </c>
      <c r="I123">
        <v>1000</v>
      </c>
      <c r="J123">
        <v>80</v>
      </c>
      <c r="K123">
        <v>125</v>
      </c>
      <c r="L123" s="118">
        <f t="shared" si="3"/>
        <v>0.8</v>
      </c>
    </row>
    <row r="124" spans="2:16" hidden="1" x14ac:dyDescent="0.2">
      <c r="B124" t="s">
        <v>621</v>
      </c>
      <c r="C124" t="s">
        <v>1729</v>
      </c>
      <c r="D124" t="s">
        <v>1929</v>
      </c>
      <c r="H124" t="s">
        <v>100</v>
      </c>
      <c r="I124">
        <v>850</v>
      </c>
      <c r="J124">
        <v>100</v>
      </c>
      <c r="K124">
        <v>340</v>
      </c>
      <c r="L124" s="118">
        <f t="shared" si="3"/>
        <v>1.1764705882352942</v>
      </c>
      <c r="M124" t="s">
        <v>622</v>
      </c>
    </row>
    <row r="125" spans="2:16" hidden="1" x14ac:dyDescent="0.2">
      <c r="B125" t="s">
        <v>1777</v>
      </c>
      <c r="C125" t="s">
        <v>1729</v>
      </c>
      <c r="D125" t="s">
        <v>152</v>
      </c>
      <c r="E125" t="s">
        <v>153</v>
      </c>
      <c r="H125" t="s">
        <v>154</v>
      </c>
      <c r="I125">
        <v>160</v>
      </c>
      <c r="J125" t="s">
        <v>101</v>
      </c>
      <c r="L125" s="118">
        <f t="shared" si="3"/>
        <v>7.5</v>
      </c>
      <c r="M125">
        <v>1</v>
      </c>
    </row>
    <row r="126" spans="2:16" hidden="1" x14ac:dyDescent="0.2">
      <c r="B126" t="s">
        <v>447</v>
      </c>
      <c r="C126" t="s">
        <v>1729</v>
      </c>
      <c r="D126" t="s">
        <v>1948</v>
      </c>
      <c r="G126" t="s">
        <v>33</v>
      </c>
      <c r="L126" s="118" t="e">
        <f t="shared" si="3"/>
        <v>#DIV/0!</v>
      </c>
      <c r="O126" t="s">
        <v>449</v>
      </c>
    </row>
    <row r="127" spans="2:16" hidden="1" x14ac:dyDescent="0.2">
      <c r="B127" t="s">
        <v>200</v>
      </c>
      <c r="C127" t="s">
        <v>1729</v>
      </c>
      <c r="D127" t="s">
        <v>1783</v>
      </c>
      <c r="E127" t="s">
        <v>201</v>
      </c>
      <c r="G127" t="s">
        <v>33</v>
      </c>
      <c r="H127" t="s">
        <v>32</v>
      </c>
      <c r="I127">
        <v>500</v>
      </c>
      <c r="J127">
        <v>18</v>
      </c>
      <c r="L127" s="118">
        <f t="shared" si="3"/>
        <v>0.13866666666666666</v>
      </c>
      <c r="M127">
        <v>1</v>
      </c>
      <c r="N127">
        <v>0.25</v>
      </c>
      <c r="P127" t="s">
        <v>202</v>
      </c>
    </row>
    <row r="128" spans="2:16" hidden="1" x14ac:dyDescent="0.2">
      <c r="B128" t="s">
        <v>200</v>
      </c>
      <c r="C128" t="s">
        <v>1729</v>
      </c>
      <c r="D128" t="s">
        <v>1783</v>
      </c>
      <c r="H128" s="120" t="s">
        <v>32</v>
      </c>
      <c r="I128">
        <v>500</v>
      </c>
      <c r="J128">
        <v>35</v>
      </c>
      <c r="L128" s="118">
        <f t="shared" si="3"/>
        <v>0.7</v>
      </c>
      <c r="N128">
        <v>7.4999999999999997E-3</v>
      </c>
    </row>
    <row r="129" spans="1:16" hidden="1" x14ac:dyDescent="0.2">
      <c r="B129" t="s">
        <v>490</v>
      </c>
      <c r="C129" t="s">
        <v>1729</v>
      </c>
      <c r="D129" t="s">
        <v>1963</v>
      </c>
      <c r="E129" t="s">
        <v>491</v>
      </c>
      <c r="G129" t="s">
        <v>33</v>
      </c>
      <c r="H129" t="s">
        <v>43</v>
      </c>
      <c r="I129">
        <v>400</v>
      </c>
      <c r="J129">
        <v>18</v>
      </c>
      <c r="K129">
        <v>340</v>
      </c>
      <c r="L129" s="118">
        <f t="shared" si="3"/>
        <v>0.17333333333333331</v>
      </c>
      <c r="M129">
        <v>1</v>
      </c>
      <c r="N129" t="s">
        <v>492</v>
      </c>
      <c r="O129" t="s">
        <v>493</v>
      </c>
    </row>
    <row r="130" spans="1:16" hidden="1" x14ac:dyDescent="0.2">
      <c r="B130" t="s">
        <v>582</v>
      </c>
      <c r="C130" t="s">
        <v>1729</v>
      </c>
      <c r="D130" t="s">
        <v>1964</v>
      </c>
      <c r="G130" t="s">
        <v>87</v>
      </c>
      <c r="H130" t="s">
        <v>32</v>
      </c>
      <c r="I130">
        <v>300</v>
      </c>
      <c r="J130" t="s">
        <v>73</v>
      </c>
      <c r="L130" s="118">
        <f t="shared" ref="L130:L143" si="4">IF(J130="Full",120,J130)*IF(G130="Pro",13/11.25,1)/(I130*IF(G130="Pro",3, IF(G130="Plus",2,1))/10)</f>
        <v>2</v>
      </c>
      <c r="M130">
        <v>1</v>
      </c>
      <c r="N130" t="s">
        <v>583</v>
      </c>
      <c r="O130" t="s">
        <v>584</v>
      </c>
    </row>
    <row r="131" spans="1:16" hidden="1" x14ac:dyDescent="0.2">
      <c r="B131" t="s">
        <v>334</v>
      </c>
      <c r="C131" t="s">
        <v>1729</v>
      </c>
      <c r="D131" t="s">
        <v>1970</v>
      </c>
      <c r="E131" t="s">
        <v>331</v>
      </c>
      <c r="G131" t="s">
        <v>33</v>
      </c>
      <c r="H131" t="s">
        <v>32</v>
      </c>
      <c r="I131">
        <v>190</v>
      </c>
      <c r="J131" t="s">
        <v>101</v>
      </c>
      <c r="L131" s="118">
        <f t="shared" si="4"/>
        <v>2.4327485380116958</v>
      </c>
      <c r="M131">
        <v>1</v>
      </c>
      <c r="N131">
        <v>0.193</v>
      </c>
      <c r="O131" t="s">
        <v>335</v>
      </c>
    </row>
    <row r="132" spans="1:16" hidden="1" x14ac:dyDescent="0.2">
      <c r="B132" t="s">
        <v>146</v>
      </c>
      <c r="C132" t="s">
        <v>1729</v>
      </c>
      <c r="D132" t="s">
        <v>1991</v>
      </c>
      <c r="E132" t="s">
        <v>147</v>
      </c>
      <c r="G132" t="s">
        <v>50</v>
      </c>
      <c r="H132" t="s">
        <v>43</v>
      </c>
      <c r="I132">
        <v>900</v>
      </c>
      <c r="J132">
        <v>70</v>
      </c>
      <c r="K132">
        <v>225</v>
      </c>
      <c r="L132" s="118">
        <f t="shared" si="4"/>
        <v>0.77777777777777779</v>
      </c>
      <c r="M132">
        <v>1</v>
      </c>
      <c r="N132" t="s">
        <v>122</v>
      </c>
      <c r="O132" t="s">
        <v>148</v>
      </c>
    </row>
    <row r="133" spans="1:16" hidden="1" x14ac:dyDescent="0.2">
      <c r="B133" t="s">
        <v>231</v>
      </c>
      <c r="C133" t="s">
        <v>1729</v>
      </c>
      <c r="D133" t="s">
        <v>1994</v>
      </c>
      <c r="E133" t="s">
        <v>232</v>
      </c>
      <c r="G133" t="s">
        <v>33</v>
      </c>
      <c r="H133" t="s">
        <v>32</v>
      </c>
      <c r="I133">
        <v>150</v>
      </c>
      <c r="J133" t="s">
        <v>73</v>
      </c>
      <c r="L133" s="118">
        <f t="shared" si="4"/>
        <v>3.0814814814814815</v>
      </c>
      <c r="M133">
        <v>1</v>
      </c>
    </row>
    <row r="134" spans="1:16" hidden="1" x14ac:dyDescent="0.2">
      <c r="B134" t="s">
        <v>231</v>
      </c>
      <c r="C134" t="s">
        <v>1729</v>
      </c>
      <c r="D134" t="s">
        <v>1994</v>
      </c>
      <c r="E134" t="s">
        <v>232</v>
      </c>
      <c r="G134" t="s">
        <v>50</v>
      </c>
      <c r="H134" t="s">
        <v>32</v>
      </c>
      <c r="I134">
        <v>235</v>
      </c>
      <c r="J134" t="s">
        <v>73</v>
      </c>
      <c r="K134">
        <v>225</v>
      </c>
      <c r="L134" s="118">
        <f t="shared" si="4"/>
        <v>5.1063829787234045</v>
      </c>
      <c r="M134">
        <v>1</v>
      </c>
      <c r="N134">
        <v>0.125</v>
      </c>
    </row>
    <row r="135" spans="1:16" hidden="1" x14ac:dyDescent="0.2">
      <c r="B135" t="s">
        <v>616</v>
      </c>
      <c r="C135" t="s">
        <v>1729</v>
      </c>
      <c r="D135" t="s">
        <v>1996</v>
      </c>
      <c r="H135" t="s">
        <v>43</v>
      </c>
      <c r="I135">
        <v>800</v>
      </c>
      <c r="J135">
        <v>3</v>
      </c>
      <c r="K135">
        <v>270</v>
      </c>
      <c r="L135" s="118">
        <f t="shared" si="4"/>
        <v>3.7499999999999999E-2</v>
      </c>
      <c r="O135" t="s">
        <v>629</v>
      </c>
    </row>
    <row r="136" spans="1:16" hidden="1" x14ac:dyDescent="0.2">
      <c r="B136" t="s">
        <v>616</v>
      </c>
      <c r="C136" t="s">
        <v>1729</v>
      </c>
      <c r="D136" t="s">
        <v>1996</v>
      </c>
      <c r="G136" t="s">
        <v>50</v>
      </c>
      <c r="H136" t="s">
        <v>32</v>
      </c>
      <c r="I136">
        <v>300</v>
      </c>
      <c r="J136">
        <v>5</v>
      </c>
      <c r="L136" s="118">
        <f t="shared" si="4"/>
        <v>0.16666666666666666</v>
      </c>
      <c r="M136">
        <v>2</v>
      </c>
    </row>
    <row r="137" spans="1:16" hidden="1" x14ac:dyDescent="0.2">
      <c r="B137" t="s">
        <v>555</v>
      </c>
      <c r="C137" t="s">
        <v>1729</v>
      </c>
      <c r="D137" t="s">
        <v>1997</v>
      </c>
      <c r="G137" t="s">
        <v>33</v>
      </c>
      <c r="H137" t="s">
        <v>32</v>
      </c>
      <c r="I137">
        <v>250</v>
      </c>
      <c r="J137">
        <v>100</v>
      </c>
      <c r="L137" s="118">
        <f t="shared" si="4"/>
        <v>1.5407407407407405</v>
      </c>
      <c r="M137">
        <v>1</v>
      </c>
      <c r="N137">
        <v>0.24</v>
      </c>
      <c r="O137" t="s">
        <v>556</v>
      </c>
    </row>
    <row r="138" spans="1:16" hidden="1" x14ac:dyDescent="0.2">
      <c r="B138" t="s">
        <v>1723</v>
      </c>
      <c r="C138" t="s">
        <v>1724</v>
      </c>
      <c r="D138" t="s">
        <v>1857</v>
      </c>
      <c r="E138" t="s">
        <v>413</v>
      </c>
      <c r="H138" t="s">
        <v>32</v>
      </c>
      <c r="I138">
        <v>300</v>
      </c>
      <c r="J138">
        <v>20</v>
      </c>
      <c r="L138" s="118">
        <f t="shared" si="4"/>
        <v>0.66666666666666663</v>
      </c>
      <c r="M138">
        <v>1</v>
      </c>
      <c r="N138">
        <v>0.01</v>
      </c>
      <c r="O138" t="s">
        <v>414</v>
      </c>
    </row>
    <row r="139" spans="1:16" hidden="1" x14ac:dyDescent="0.2">
      <c r="B139" t="s">
        <v>1771</v>
      </c>
      <c r="C139" t="s">
        <v>894</v>
      </c>
      <c r="D139" t="s">
        <v>1928</v>
      </c>
      <c r="G139" t="s">
        <v>87</v>
      </c>
      <c r="H139" t="s">
        <v>32</v>
      </c>
      <c r="I139">
        <v>450</v>
      </c>
      <c r="J139">
        <v>100</v>
      </c>
      <c r="L139" s="118">
        <f t="shared" si="4"/>
        <v>1.1111111111111112</v>
      </c>
      <c r="M139">
        <v>2</v>
      </c>
      <c r="N139">
        <v>0.25</v>
      </c>
    </row>
    <row r="140" spans="1:16" hidden="1" x14ac:dyDescent="0.2">
      <c r="B140" t="s">
        <v>1783</v>
      </c>
      <c r="C140" t="s">
        <v>1784</v>
      </c>
      <c r="D140" t="s">
        <v>1958</v>
      </c>
      <c r="E140" t="s">
        <v>464</v>
      </c>
      <c r="H140" s="120" t="s">
        <v>32</v>
      </c>
      <c r="I140">
        <v>300</v>
      </c>
      <c r="J140">
        <v>15</v>
      </c>
      <c r="L140" s="118">
        <f t="shared" si="4"/>
        <v>0.5</v>
      </c>
      <c r="M140">
        <v>1</v>
      </c>
      <c r="N140" t="s">
        <v>465</v>
      </c>
    </row>
    <row r="141" spans="1:16" hidden="1" x14ac:dyDescent="0.2">
      <c r="B141" t="s">
        <v>1766</v>
      </c>
      <c r="C141" t="s">
        <v>1767</v>
      </c>
      <c r="D141" t="s">
        <v>1919</v>
      </c>
      <c r="E141" t="s">
        <v>356</v>
      </c>
      <c r="G141" t="s">
        <v>33</v>
      </c>
      <c r="H141" t="s">
        <v>32</v>
      </c>
      <c r="I141">
        <v>250</v>
      </c>
      <c r="J141">
        <v>35</v>
      </c>
      <c r="K141" t="s">
        <v>399</v>
      </c>
      <c r="L141" s="118">
        <f t="shared" si="4"/>
        <v>0.53925925925925922</v>
      </c>
      <c r="M141">
        <v>1</v>
      </c>
      <c r="P141" t="s">
        <v>202</v>
      </c>
    </row>
    <row r="142" spans="1:16" hidden="1" x14ac:dyDescent="0.2">
      <c r="B142" t="s">
        <v>218</v>
      </c>
      <c r="C142" t="s">
        <v>1752</v>
      </c>
      <c r="D142" t="s">
        <v>1825</v>
      </c>
      <c r="E142" t="s">
        <v>25</v>
      </c>
      <c r="G142" t="s">
        <v>33</v>
      </c>
      <c r="H142" t="s">
        <v>43</v>
      </c>
      <c r="I142">
        <v>675</v>
      </c>
      <c r="J142">
        <v>20</v>
      </c>
      <c r="L142" s="118">
        <f t="shared" si="4"/>
        <v>0.11412894375857337</v>
      </c>
      <c r="M142">
        <v>1</v>
      </c>
      <c r="N142">
        <v>1.7000000000000001E-2</v>
      </c>
    </row>
    <row r="143" spans="1:16" hidden="1" x14ac:dyDescent="0.2">
      <c r="B143" t="s">
        <v>218</v>
      </c>
      <c r="C143" t="s">
        <v>1752</v>
      </c>
      <c r="D143" t="s">
        <v>1825</v>
      </c>
      <c r="E143" t="s">
        <v>25</v>
      </c>
      <c r="G143" t="s">
        <v>33</v>
      </c>
      <c r="H143" t="s">
        <v>32</v>
      </c>
      <c r="I143">
        <v>500</v>
      </c>
      <c r="J143">
        <v>38</v>
      </c>
      <c r="L143" s="118">
        <f t="shared" si="4"/>
        <v>0.29274074074074069</v>
      </c>
      <c r="M143">
        <v>1</v>
      </c>
      <c r="N143">
        <v>1.7000000000000001E-2</v>
      </c>
    </row>
    <row r="144" spans="1:16" hidden="1" x14ac:dyDescent="0.2">
      <c r="A144" s="115"/>
      <c r="B144" s="115" t="s">
        <v>1680</v>
      </c>
      <c r="C144" s="115" t="s">
        <v>1855</v>
      </c>
      <c r="D144" s="115" t="s">
        <v>1938</v>
      </c>
      <c r="E144" s="115" t="s">
        <v>13</v>
      </c>
      <c r="F144" s="115"/>
      <c r="G144" s="115"/>
      <c r="H144" s="115"/>
      <c r="I144" s="115"/>
      <c r="J144" s="115"/>
      <c r="K144" s="115"/>
      <c r="L144" s="118"/>
      <c r="M144" s="115"/>
      <c r="N144" s="115"/>
      <c r="O144" s="115" t="s">
        <v>2086</v>
      </c>
      <c r="P144" s="115"/>
    </row>
    <row r="145" spans="2:15" hidden="1" x14ac:dyDescent="0.2">
      <c r="B145" t="s">
        <v>1748</v>
      </c>
      <c r="C145" t="s">
        <v>617</v>
      </c>
      <c r="D145" t="s">
        <v>1885</v>
      </c>
      <c r="G145" t="s">
        <v>33</v>
      </c>
      <c r="H145" t="s">
        <v>43</v>
      </c>
      <c r="I145">
        <v>300</v>
      </c>
      <c r="J145" t="s">
        <v>73</v>
      </c>
      <c r="L145" s="118">
        <f t="shared" ref="L145:L160" si="5">IF(J145="Full",120,J145)*IF(G145="Pro",13/11.25,1)/(I145*IF(G145="Pro",3, IF(G145="Plus",2,1))/10)</f>
        <v>1.5407407407407407</v>
      </c>
      <c r="M145">
        <v>1</v>
      </c>
    </row>
    <row r="146" spans="2:15" hidden="1" x14ac:dyDescent="0.2">
      <c r="B146" t="s">
        <v>1748</v>
      </c>
      <c r="C146" t="s">
        <v>2068</v>
      </c>
      <c r="D146" t="s">
        <v>2067</v>
      </c>
      <c r="E146" t="s">
        <v>2065</v>
      </c>
      <c r="G146" t="s">
        <v>50</v>
      </c>
      <c r="H146" t="s">
        <v>43</v>
      </c>
      <c r="I146">
        <v>1000</v>
      </c>
      <c r="J146">
        <v>90</v>
      </c>
      <c r="L146" s="118">
        <f t="shared" si="5"/>
        <v>0.9</v>
      </c>
      <c r="M146">
        <v>1</v>
      </c>
    </row>
    <row r="147" spans="2:15" hidden="1" x14ac:dyDescent="0.2">
      <c r="B147" t="s">
        <v>1748</v>
      </c>
      <c r="C147" t="s">
        <v>2068</v>
      </c>
      <c r="D147" t="s">
        <v>2067</v>
      </c>
      <c r="E147" t="s">
        <v>2065</v>
      </c>
      <c r="G147" t="s">
        <v>50</v>
      </c>
      <c r="H147" t="s">
        <v>246</v>
      </c>
      <c r="I147">
        <v>500</v>
      </c>
      <c r="J147">
        <v>90</v>
      </c>
      <c r="L147" s="118">
        <f t="shared" si="5"/>
        <v>1.8</v>
      </c>
      <c r="M147">
        <v>1</v>
      </c>
    </row>
    <row r="148" spans="2:15" hidden="1" x14ac:dyDescent="0.2">
      <c r="B148" t="s">
        <v>1748</v>
      </c>
      <c r="C148" t="s">
        <v>591</v>
      </c>
      <c r="D148" t="s">
        <v>1886</v>
      </c>
      <c r="G148" t="s">
        <v>33</v>
      </c>
      <c r="H148" t="s">
        <v>43</v>
      </c>
      <c r="I148">
        <v>1000</v>
      </c>
      <c r="J148">
        <v>70</v>
      </c>
      <c r="K148">
        <v>675</v>
      </c>
      <c r="L148" s="118">
        <f t="shared" si="5"/>
        <v>0.26962962962962961</v>
      </c>
      <c r="M148">
        <v>2</v>
      </c>
      <c r="N148" t="s">
        <v>596</v>
      </c>
      <c r="O148" t="s">
        <v>597</v>
      </c>
    </row>
    <row r="149" spans="2:15" hidden="1" x14ac:dyDescent="0.2">
      <c r="B149" t="s">
        <v>1748</v>
      </c>
      <c r="C149" t="s">
        <v>1721</v>
      </c>
      <c r="D149" t="s">
        <v>1935</v>
      </c>
      <c r="H149" t="s">
        <v>43</v>
      </c>
      <c r="I149">
        <v>500</v>
      </c>
      <c r="J149">
        <v>120</v>
      </c>
      <c r="K149">
        <v>450</v>
      </c>
      <c r="L149" s="118">
        <f t="shared" si="5"/>
        <v>2.4</v>
      </c>
      <c r="N149" t="s">
        <v>1657</v>
      </c>
    </row>
    <row r="150" spans="2:15" hidden="1" x14ac:dyDescent="0.2">
      <c r="B150" t="s">
        <v>218</v>
      </c>
      <c r="C150" t="s">
        <v>1754</v>
      </c>
      <c r="D150" t="s">
        <v>1899</v>
      </c>
      <c r="E150" t="s">
        <v>129</v>
      </c>
      <c r="G150" t="s">
        <v>50</v>
      </c>
      <c r="H150" t="s">
        <v>43</v>
      </c>
      <c r="I150">
        <v>315</v>
      </c>
      <c r="J150">
        <v>17</v>
      </c>
      <c r="K150">
        <v>340</v>
      </c>
      <c r="L150" s="118">
        <f t="shared" si="5"/>
        <v>0.53968253968253965</v>
      </c>
      <c r="M150">
        <v>1</v>
      </c>
    </row>
    <row r="151" spans="2:15" hidden="1" x14ac:dyDescent="0.2">
      <c r="B151" t="s">
        <v>218</v>
      </c>
      <c r="C151" t="s">
        <v>1754</v>
      </c>
      <c r="D151" t="s">
        <v>1899</v>
      </c>
      <c r="E151" t="s">
        <v>129</v>
      </c>
      <c r="G151" t="s">
        <v>33</v>
      </c>
      <c r="H151" t="s">
        <v>32</v>
      </c>
      <c r="I151">
        <v>200</v>
      </c>
      <c r="J151">
        <v>100</v>
      </c>
      <c r="L151" s="118">
        <f t="shared" si="5"/>
        <v>1.9259259259259258</v>
      </c>
      <c r="M151">
        <v>1</v>
      </c>
      <c r="O151" t="s">
        <v>136</v>
      </c>
    </row>
    <row r="152" spans="2:15" hidden="1" x14ac:dyDescent="0.2">
      <c r="B152" t="s">
        <v>334</v>
      </c>
      <c r="C152" t="s">
        <v>1791</v>
      </c>
      <c r="D152" t="s">
        <v>1971</v>
      </c>
      <c r="E152" t="s">
        <v>527</v>
      </c>
      <c r="G152" t="s">
        <v>50</v>
      </c>
      <c r="H152" t="s">
        <v>32</v>
      </c>
      <c r="I152">
        <v>250</v>
      </c>
      <c r="J152" t="s">
        <v>73</v>
      </c>
      <c r="L152" s="118">
        <f t="shared" si="5"/>
        <v>4.8</v>
      </c>
      <c r="M152">
        <v>1</v>
      </c>
      <c r="N152">
        <v>0.11799999999999999</v>
      </c>
      <c r="O152" t="s">
        <v>529</v>
      </c>
    </row>
    <row r="153" spans="2:15" hidden="1" x14ac:dyDescent="0.2">
      <c r="B153" t="s">
        <v>334</v>
      </c>
      <c r="C153" t="s">
        <v>1792</v>
      </c>
      <c r="D153" t="s">
        <v>2000</v>
      </c>
      <c r="G153" t="s">
        <v>33</v>
      </c>
      <c r="H153" t="s">
        <v>32</v>
      </c>
      <c r="I153">
        <v>145</v>
      </c>
      <c r="J153" t="s">
        <v>73</v>
      </c>
      <c r="L153" s="118">
        <f t="shared" si="5"/>
        <v>3.1877394636015324</v>
      </c>
      <c r="N153" t="s">
        <v>372</v>
      </c>
      <c r="O153" t="s">
        <v>604</v>
      </c>
    </row>
    <row r="154" spans="2:15" hidden="1" x14ac:dyDescent="0.2">
      <c r="B154" t="s">
        <v>334</v>
      </c>
      <c r="C154" t="s">
        <v>1792</v>
      </c>
      <c r="D154" t="s">
        <v>2000</v>
      </c>
      <c r="G154" t="s">
        <v>87</v>
      </c>
      <c r="H154" t="s">
        <v>32</v>
      </c>
      <c r="I154">
        <v>145</v>
      </c>
      <c r="J154" t="s">
        <v>73</v>
      </c>
      <c r="L154" s="118">
        <f t="shared" si="5"/>
        <v>4.1379310344827589</v>
      </c>
      <c r="M154">
        <v>1</v>
      </c>
      <c r="N154" t="s">
        <v>372</v>
      </c>
    </row>
    <row r="155" spans="2:15" hidden="1" x14ac:dyDescent="0.2">
      <c r="B155" t="s">
        <v>334</v>
      </c>
      <c r="C155" t="s">
        <v>1836</v>
      </c>
      <c r="D155" t="s">
        <v>2001</v>
      </c>
      <c r="G155" t="s">
        <v>33</v>
      </c>
      <c r="H155" t="s">
        <v>100</v>
      </c>
      <c r="I155">
        <v>400</v>
      </c>
      <c r="J155">
        <v>50</v>
      </c>
      <c r="K155">
        <v>225</v>
      </c>
      <c r="L155" s="118">
        <f t="shared" si="5"/>
        <v>0.48148148148148145</v>
      </c>
      <c r="M155">
        <v>1</v>
      </c>
      <c r="N155" t="s">
        <v>599</v>
      </c>
      <c r="O155" t="s">
        <v>600</v>
      </c>
    </row>
    <row r="156" spans="2:15" hidden="1" x14ac:dyDescent="0.2">
      <c r="B156" t="s">
        <v>334</v>
      </c>
      <c r="C156" t="s">
        <v>1837</v>
      </c>
      <c r="D156" t="s">
        <v>2002</v>
      </c>
      <c r="H156" t="s">
        <v>32</v>
      </c>
      <c r="I156">
        <v>120</v>
      </c>
      <c r="J156" t="s">
        <v>101</v>
      </c>
      <c r="L156" s="118">
        <f t="shared" si="5"/>
        <v>10</v>
      </c>
      <c r="M156">
        <v>1</v>
      </c>
      <c r="N156">
        <v>0.28000000000000003</v>
      </c>
    </row>
    <row r="157" spans="2:15" hidden="1" x14ac:dyDescent="0.2">
      <c r="B157" t="s">
        <v>334</v>
      </c>
      <c r="C157" t="s">
        <v>1838</v>
      </c>
      <c r="D157" t="s">
        <v>2003</v>
      </c>
      <c r="E157" t="s">
        <v>540</v>
      </c>
      <c r="G157" t="s">
        <v>33</v>
      </c>
      <c r="H157" t="s">
        <v>43</v>
      </c>
      <c r="I157">
        <v>400</v>
      </c>
      <c r="J157">
        <v>50</v>
      </c>
      <c r="K157">
        <v>270</v>
      </c>
      <c r="L157" s="118">
        <f t="shared" si="5"/>
        <v>0.48148148148148145</v>
      </c>
      <c r="O157" t="s">
        <v>521</v>
      </c>
    </row>
    <row r="158" spans="2:15" ht="12.75" hidden="1" customHeight="1" x14ac:dyDescent="0.2">
      <c r="B158" t="s">
        <v>334</v>
      </c>
      <c r="C158" t="s">
        <v>1793</v>
      </c>
      <c r="D158" t="s">
        <v>1828</v>
      </c>
      <c r="E158" t="s">
        <v>232</v>
      </c>
      <c r="G158" t="s">
        <v>33</v>
      </c>
      <c r="H158" t="s">
        <v>32</v>
      </c>
      <c r="I158">
        <v>120</v>
      </c>
      <c r="J158" t="s">
        <v>73</v>
      </c>
      <c r="L158" s="118">
        <f t="shared" si="5"/>
        <v>3.8518518518518516</v>
      </c>
      <c r="M158">
        <v>1</v>
      </c>
      <c r="N158">
        <v>0.25</v>
      </c>
    </row>
    <row r="159" spans="2:15" ht="12.75" hidden="1" customHeight="1" x14ac:dyDescent="0.2">
      <c r="B159" t="s">
        <v>334</v>
      </c>
      <c r="C159" t="s">
        <v>1794</v>
      </c>
      <c r="D159" t="s">
        <v>1829</v>
      </c>
      <c r="E159" t="s">
        <v>232</v>
      </c>
      <c r="G159" t="s">
        <v>33</v>
      </c>
      <c r="H159" t="s">
        <v>32</v>
      </c>
      <c r="I159">
        <v>200</v>
      </c>
      <c r="J159" t="s">
        <v>73</v>
      </c>
      <c r="L159" s="118">
        <f t="shared" si="5"/>
        <v>2.3111111111111109</v>
      </c>
      <c r="M159">
        <v>2</v>
      </c>
      <c r="N159" t="s">
        <v>261</v>
      </c>
    </row>
    <row r="160" spans="2:15" ht="12.75" hidden="1" customHeight="1" x14ac:dyDescent="0.2">
      <c r="B160" t="s">
        <v>334</v>
      </c>
      <c r="C160" t="s">
        <v>1801</v>
      </c>
      <c r="D160" t="s">
        <v>1973</v>
      </c>
      <c r="E160" t="s">
        <v>232</v>
      </c>
      <c r="H160" t="s">
        <v>32</v>
      </c>
      <c r="I160">
        <v>130</v>
      </c>
      <c r="J160" t="s">
        <v>73</v>
      </c>
      <c r="K160" t="s">
        <v>275</v>
      </c>
      <c r="L160" s="118">
        <f t="shared" si="5"/>
        <v>9.2307692307692299</v>
      </c>
      <c r="M160">
        <v>1</v>
      </c>
    </row>
    <row r="161" spans="1:16" ht="12.75" hidden="1" customHeight="1" x14ac:dyDescent="0.2">
      <c r="A161" s="115"/>
      <c r="B161" s="115" t="s">
        <v>1680</v>
      </c>
      <c r="C161" s="115" t="s">
        <v>1681</v>
      </c>
      <c r="D161" s="115" t="s">
        <v>1939</v>
      </c>
      <c r="E161" s="115"/>
      <c r="F161" s="115"/>
      <c r="G161" s="115"/>
      <c r="H161" s="115"/>
      <c r="I161" s="115"/>
      <c r="J161" s="115"/>
      <c r="K161" s="115"/>
      <c r="L161" s="118"/>
      <c r="M161" s="115"/>
      <c r="N161" s="115"/>
      <c r="O161" s="115"/>
      <c r="P161" s="115"/>
    </row>
    <row r="162" spans="1:16" ht="12.75" hidden="1" customHeight="1" x14ac:dyDescent="0.2">
      <c r="B162" t="s">
        <v>334</v>
      </c>
      <c r="C162" t="s">
        <v>1801</v>
      </c>
      <c r="D162" t="s">
        <v>1973</v>
      </c>
      <c r="E162" t="s">
        <v>245</v>
      </c>
      <c r="G162" t="s">
        <v>50</v>
      </c>
      <c r="H162" t="s">
        <v>32</v>
      </c>
      <c r="I162">
        <v>180</v>
      </c>
      <c r="J162">
        <v>60</v>
      </c>
      <c r="L162" s="118">
        <f t="shared" ref="L162:L176" si="6">IF(J162="Full",120,J162)*IF(G162="Pro",13/11.25,1)/(I162*IF(G162="Pro",3, IF(G162="Plus",2,1))/10)</f>
        <v>3.3333333333333335</v>
      </c>
      <c r="M162">
        <v>1</v>
      </c>
      <c r="N162">
        <v>0.125</v>
      </c>
    </row>
    <row r="163" spans="1:16" hidden="1" x14ac:dyDescent="0.2">
      <c r="B163" t="s">
        <v>334</v>
      </c>
      <c r="C163" t="s">
        <v>1796</v>
      </c>
      <c r="D163" t="s">
        <v>1831</v>
      </c>
      <c r="H163" t="s">
        <v>246</v>
      </c>
      <c r="I163">
        <v>500</v>
      </c>
      <c r="J163">
        <v>30</v>
      </c>
      <c r="L163" s="118">
        <f t="shared" si="6"/>
        <v>0.6</v>
      </c>
    </row>
    <row r="164" spans="1:16" ht="12.75" hidden="1" customHeight="1" x14ac:dyDescent="0.2">
      <c r="B164" t="s">
        <v>1694</v>
      </c>
      <c r="C164" t="s">
        <v>1759</v>
      </c>
      <c r="D164" t="s">
        <v>1907</v>
      </c>
      <c r="E164" t="s">
        <v>383</v>
      </c>
      <c r="G164" t="s">
        <v>33</v>
      </c>
      <c r="H164" t="s">
        <v>32</v>
      </c>
      <c r="I164">
        <v>130</v>
      </c>
      <c r="J164" t="s">
        <v>73</v>
      </c>
      <c r="L164" s="118">
        <f t="shared" si="6"/>
        <v>3.5555555555555554</v>
      </c>
      <c r="M164">
        <v>3</v>
      </c>
      <c r="N164" t="s">
        <v>385</v>
      </c>
      <c r="O164" t="s">
        <v>386</v>
      </c>
    </row>
    <row r="165" spans="1:16" ht="12.75" hidden="1" customHeight="1" x14ac:dyDescent="0.2">
      <c r="B165" t="s">
        <v>1769</v>
      </c>
      <c r="C165" t="s">
        <v>1770</v>
      </c>
      <c r="D165" t="s">
        <v>198</v>
      </c>
      <c r="E165" t="s">
        <v>199</v>
      </c>
      <c r="G165" t="s">
        <v>33</v>
      </c>
      <c r="H165" t="s">
        <v>32</v>
      </c>
      <c r="I165">
        <v>350</v>
      </c>
      <c r="J165">
        <v>50</v>
      </c>
      <c r="K165">
        <v>7.9500000000000001E-2</v>
      </c>
      <c r="L165" s="118">
        <f t="shared" si="6"/>
        <v>0.55026455026455023</v>
      </c>
      <c r="M165">
        <v>2</v>
      </c>
    </row>
    <row r="166" spans="1:16" hidden="1" x14ac:dyDescent="0.2">
      <c r="B166" t="s">
        <v>1769</v>
      </c>
      <c r="C166" t="s">
        <v>1770</v>
      </c>
      <c r="D166" t="s">
        <v>198</v>
      </c>
      <c r="E166" t="s">
        <v>221</v>
      </c>
      <c r="G166" t="s">
        <v>33</v>
      </c>
      <c r="H166" t="s">
        <v>32</v>
      </c>
      <c r="I166">
        <v>350</v>
      </c>
      <c r="J166">
        <v>73</v>
      </c>
      <c r="K166">
        <v>0.2</v>
      </c>
      <c r="L166" s="118">
        <f t="shared" si="6"/>
        <v>0.80338624338624343</v>
      </c>
      <c r="M166">
        <v>2</v>
      </c>
    </row>
    <row r="167" spans="1:16" hidden="1" x14ac:dyDescent="0.2">
      <c r="B167" t="s">
        <v>2094</v>
      </c>
      <c r="C167" t="s">
        <v>1812</v>
      </c>
      <c r="D167" t="s">
        <v>1978</v>
      </c>
      <c r="G167" t="s">
        <v>33</v>
      </c>
      <c r="H167" t="s">
        <v>43</v>
      </c>
      <c r="I167">
        <v>600</v>
      </c>
      <c r="J167" t="s">
        <v>73</v>
      </c>
      <c r="K167">
        <v>675</v>
      </c>
      <c r="L167" s="118">
        <f t="shared" si="6"/>
        <v>0.77037037037037037</v>
      </c>
      <c r="M167">
        <v>1</v>
      </c>
      <c r="N167" t="s">
        <v>573</v>
      </c>
      <c r="O167" t="s">
        <v>574</v>
      </c>
    </row>
    <row r="168" spans="1:16" hidden="1" x14ac:dyDescent="0.2">
      <c r="B168" t="s">
        <v>2094</v>
      </c>
      <c r="C168" t="s">
        <v>1812</v>
      </c>
      <c r="D168" t="s">
        <v>1978</v>
      </c>
      <c r="G168" t="s">
        <v>50</v>
      </c>
      <c r="H168" t="s">
        <v>246</v>
      </c>
      <c r="I168">
        <v>300</v>
      </c>
      <c r="J168" t="s">
        <v>73</v>
      </c>
      <c r="K168">
        <v>450</v>
      </c>
      <c r="L168" s="118">
        <f t="shared" si="6"/>
        <v>4</v>
      </c>
      <c r="M168">
        <v>1</v>
      </c>
      <c r="N168" t="s">
        <v>573</v>
      </c>
    </row>
    <row r="169" spans="1:16" hidden="1" x14ac:dyDescent="0.2">
      <c r="B169" t="s">
        <v>2094</v>
      </c>
      <c r="C169" t="s">
        <v>1812</v>
      </c>
      <c r="D169" t="s">
        <v>1978</v>
      </c>
      <c r="G169" t="s">
        <v>50</v>
      </c>
      <c r="H169" t="s">
        <v>43</v>
      </c>
      <c r="I169">
        <v>300</v>
      </c>
      <c r="J169" t="s">
        <v>73</v>
      </c>
      <c r="K169">
        <v>450</v>
      </c>
      <c r="L169" s="118">
        <f t="shared" si="6"/>
        <v>4</v>
      </c>
      <c r="M169">
        <v>1</v>
      </c>
      <c r="N169" t="s">
        <v>573</v>
      </c>
    </row>
    <row r="170" spans="1:16" hidden="1" x14ac:dyDescent="0.2">
      <c r="B170" t="s">
        <v>218</v>
      </c>
      <c r="C170" t="s">
        <v>1753</v>
      </c>
      <c r="D170" t="s">
        <v>391</v>
      </c>
      <c r="E170" t="s">
        <v>356</v>
      </c>
      <c r="H170" t="s">
        <v>43</v>
      </c>
      <c r="I170">
        <v>1000</v>
      </c>
      <c r="J170">
        <v>20</v>
      </c>
      <c r="L170" s="118">
        <f t="shared" si="6"/>
        <v>0.2</v>
      </c>
      <c r="M170">
        <v>1</v>
      </c>
      <c r="N170">
        <v>0.01</v>
      </c>
      <c r="O170">
        <v>-98.666666666666998</v>
      </c>
    </row>
    <row r="171" spans="1:16" hidden="1" x14ac:dyDescent="0.2">
      <c r="B171" t="s">
        <v>218</v>
      </c>
      <c r="C171" t="s">
        <v>1753</v>
      </c>
      <c r="D171" t="s">
        <v>391</v>
      </c>
      <c r="E171" t="s">
        <v>356</v>
      </c>
      <c r="G171" t="s">
        <v>50</v>
      </c>
      <c r="H171" t="s">
        <v>32</v>
      </c>
      <c r="I171">
        <v>500</v>
      </c>
      <c r="J171">
        <v>10</v>
      </c>
      <c r="L171" s="118">
        <f t="shared" si="6"/>
        <v>0.2</v>
      </c>
      <c r="M171">
        <v>1</v>
      </c>
      <c r="N171">
        <v>0.01</v>
      </c>
    </row>
    <row r="172" spans="1:16" ht="12.75" hidden="1" customHeight="1" x14ac:dyDescent="0.2">
      <c r="B172" t="s">
        <v>1730</v>
      </c>
      <c r="C172" t="s">
        <v>1731</v>
      </c>
      <c r="D172" t="s">
        <v>1861</v>
      </c>
      <c r="E172" t="s">
        <v>456</v>
      </c>
      <c r="G172" t="s">
        <v>33</v>
      </c>
      <c r="H172" t="s">
        <v>32</v>
      </c>
      <c r="I172">
        <v>200</v>
      </c>
      <c r="J172">
        <v>100</v>
      </c>
      <c r="L172" s="118">
        <f t="shared" si="6"/>
        <v>1.9259259259259258</v>
      </c>
      <c r="M172">
        <v>1</v>
      </c>
      <c r="N172" t="s">
        <v>352</v>
      </c>
    </row>
    <row r="173" spans="1:16" hidden="1" x14ac:dyDescent="0.2">
      <c r="B173" t="s">
        <v>1730</v>
      </c>
      <c r="C173" t="s">
        <v>1731</v>
      </c>
      <c r="D173" s="117" t="s">
        <v>1861</v>
      </c>
      <c r="E173" t="s">
        <v>456</v>
      </c>
      <c r="G173" t="s">
        <v>50</v>
      </c>
      <c r="H173" t="s">
        <v>43</v>
      </c>
      <c r="I173">
        <v>1000</v>
      </c>
      <c r="J173">
        <v>15</v>
      </c>
      <c r="K173">
        <v>450</v>
      </c>
      <c r="L173" s="118">
        <f t="shared" si="6"/>
        <v>0.15</v>
      </c>
      <c r="M173" t="s">
        <v>521</v>
      </c>
      <c r="N173" t="s">
        <v>372</v>
      </c>
      <c r="O173" s="117" t="s">
        <v>523</v>
      </c>
    </row>
    <row r="174" spans="1:16" hidden="1" x14ac:dyDescent="0.2">
      <c r="B174" t="s">
        <v>1730</v>
      </c>
      <c r="C174" t="s">
        <v>1732</v>
      </c>
      <c r="D174" t="s">
        <v>1862</v>
      </c>
      <c r="E174" t="s">
        <v>456</v>
      </c>
      <c r="G174" t="s">
        <v>33</v>
      </c>
      <c r="H174" t="s">
        <v>32</v>
      </c>
      <c r="I174">
        <v>275</v>
      </c>
      <c r="J174">
        <v>60</v>
      </c>
      <c r="L174" s="118">
        <f t="shared" si="6"/>
        <v>0.84040404040404038</v>
      </c>
      <c r="M174">
        <v>1</v>
      </c>
      <c r="N174">
        <v>2</v>
      </c>
      <c r="O174" t="s">
        <v>328</v>
      </c>
    </row>
    <row r="175" spans="1:16" hidden="1" x14ac:dyDescent="0.2">
      <c r="B175" t="s">
        <v>1730</v>
      </c>
      <c r="C175" t="s">
        <v>1732</v>
      </c>
      <c r="D175" t="s">
        <v>1862</v>
      </c>
      <c r="E175" t="s">
        <v>456</v>
      </c>
      <c r="G175" t="s">
        <v>50</v>
      </c>
      <c r="H175" t="s">
        <v>43</v>
      </c>
      <c r="I175">
        <v>225</v>
      </c>
      <c r="J175">
        <v>12</v>
      </c>
      <c r="L175" s="118">
        <f t="shared" si="6"/>
        <v>0.53333333333333333</v>
      </c>
      <c r="M175">
        <v>1</v>
      </c>
      <c r="N175" t="s">
        <v>400</v>
      </c>
    </row>
    <row r="176" spans="1:16" ht="12.75" hidden="1" customHeight="1" x14ac:dyDescent="0.2">
      <c r="B176" t="s">
        <v>1761</v>
      </c>
      <c r="C176" t="s">
        <v>223</v>
      </c>
      <c r="D176" t="s">
        <v>1909</v>
      </c>
      <c r="L176" s="118" t="e">
        <f t="shared" si="6"/>
        <v>#DIV/0!</v>
      </c>
      <c r="O176" t="s">
        <v>224</v>
      </c>
    </row>
    <row r="177" spans="1:16" ht="12.75" hidden="1" customHeight="1" x14ac:dyDescent="0.2">
      <c r="A177" s="115"/>
      <c r="B177" s="115" t="s">
        <v>1680</v>
      </c>
      <c r="C177" s="115" t="s">
        <v>1682</v>
      </c>
      <c r="D177" s="115" t="s">
        <v>1940</v>
      </c>
      <c r="E177" s="115"/>
      <c r="F177" s="115"/>
      <c r="G177" s="115"/>
      <c r="H177" s="115"/>
      <c r="I177" s="115"/>
      <c r="J177" s="115"/>
      <c r="K177" s="115"/>
      <c r="L177" s="118"/>
      <c r="M177" s="115"/>
      <c r="N177" s="115"/>
      <c r="O177" s="115"/>
      <c r="P177" s="115"/>
    </row>
    <row r="178" spans="1:16" hidden="1" x14ac:dyDescent="0.2">
      <c r="B178" t="s">
        <v>1671</v>
      </c>
      <c r="C178" t="s">
        <v>504</v>
      </c>
      <c r="D178" t="s">
        <v>1892</v>
      </c>
      <c r="E178" t="s">
        <v>505</v>
      </c>
      <c r="G178" t="s">
        <v>50</v>
      </c>
      <c r="H178" t="s">
        <v>32</v>
      </c>
      <c r="I178">
        <v>180</v>
      </c>
      <c r="J178">
        <v>60</v>
      </c>
      <c r="L178" s="118">
        <f t="shared" ref="L178:L225" si="7">IF(J178="Full",120,J178)*IF(G178="Pro",13/11.25,1)/(I178*IF(G178="Pro",3, IF(G178="Plus",2,1))/10)</f>
        <v>3.3333333333333335</v>
      </c>
      <c r="M178">
        <v>1</v>
      </c>
      <c r="N178" t="s">
        <v>506</v>
      </c>
      <c r="O178" t="s">
        <v>507</v>
      </c>
    </row>
    <row r="179" spans="1:16" hidden="1" x14ac:dyDescent="0.2">
      <c r="B179" t="s">
        <v>1671</v>
      </c>
      <c r="C179" t="s">
        <v>504</v>
      </c>
      <c r="D179" t="s">
        <v>1892</v>
      </c>
      <c r="H179" t="s">
        <v>43</v>
      </c>
      <c r="I179" s="119">
        <v>1000</v>
      </c>
      <c r="J179">
        <v>65</v>
      </c>
      <c r="K179">
        <v>125</v>
      </c>
      <c r="L179" s="118">
        <f t="shared" si="7"/>
        <v>0.65</v>
      </c>
      <c r="M179">
        <v>1</v>
      </c>
      <c r="N179" t="s">
        <v>577</v>
      </c>
    </row>
    <row r="180" spans="1:16" hidden="1" x14ac:dyDescent="0.2">
      <c r="B180" t="s">
        <v>1671</v>
      </c>
      <c r="C180" t="s">
        <v>508</v>
      </c>
      <c r="D180" t="s">
        <v>1893</v>
      </c>
      <c r="E180" t="s">
        <v>505</v>
      </c>
      <c r="G180" t="s">
        <v>50</v>
      </c>
      <c r="H180" t="s">
        <v>32</v>
      </c>
      <c r="I180">
        <v>400</v>
      </c>
      <c r="J180" t="s">
        <v>73</v>
      </c>
      <c r="L180" s="118">
        <f t="shared" si="7"/>
        <v>3</v>
      </c>
      <c r="M180">
        <v>1</v>
      </c>
      <c r="N180" t="s">
        <v>506</v>
      </c>
      <c r="O180" t="s">
        <v>509</v>
      </c>
    </row>
    <row r="181" spans="1:16" hidden="1" x14ac:dyDescent="0.2">
      <c r="B181" t="s">
        <v>1671</v>
      </c>
      <c r="C181" t="s">
        <v>510</v>
      </c>
      <c r="D181" t="s">
        <v>1894</v>
      </c>
      <c r="E181" t="s">
        <v>505</v>
      </c>
      <c r="G181" t="s">
        <v>50</v>
      </c>
      <c r="H181" t="s">
        <v>32</v>
      </c>
      <c r="I181">
        <v>325</v>
      </c>
      <c r="J181" t="s">
        <v>73</v>
      </c>
      <c r="L181" s="118">
        <f t="shared" si="7"/>
        <v>3.6923076923076925</v>
      </c>
      <c r="M181">
        <v>1</v>
      </c>
      <c r="N181" t="s">
        <v>506</v>
      </c>
    </row>
    <row r="182" spans="1:16" hidden="1" x14ac:dyDescent="0.2">
      <c r="B182" t="s">
        <v>218</v>
      </c>
      <c r="C182" t="s">
        <v>218</v>
      </c>
      <c r="D182" t="s">
        <v>1900</v>
      </c>
      <c r="E182" t="s">
        <v>219</v>
      </c>
      <c r="G182" t="s">
        <v>50</v>
      </c>
      <c r="H182" t="s">
        <v>32</v>
      </c>
      <c r="I182">
        <v>500</v>
      </c>
      <c r="J182">
        <v>70</v>
      </c>
      <c r="L182" s="118">
        <f t="shared" si="7"/>
        <v>1.4</v>
      </c>
      <c r="M182">
        <v>1</v>
      </c>
      <c r="N182">
        <v>2.8000000000000001E-2</v>
      </c>
    </row>
    <row r="183" spans="1:16" hidden="1" x14ac:dyDescent="0.2">
      <c r="B183" t="s">
        <v>218</v>
      </c>
      <c r="C183" t="s">
        <v>218</v>
      </c>
      <c r="D183" t="s">
        <v>1900</v>
      </c>
      <c r="E183" t="s">
        <v>2062</v>
      </c>
      <c r="G183" t="s">
        <v>50</v>
      </c>
      <c r="H183" t="s">
        <v>43</v>
      </c>
      <c r="I183">
        <v>500</v>
      </c>
      <c r="J183">
        <v>28</v>
      </c>
      <c r="L183" s="118">
        <f t="shared" si="7"/>
        <v>0.56000000000000005</v>
      </c>
      <c r="M183">
        <v>1</v>
      </c>
      <c r="N183">
        <v>2.8000000000000001E-2</v>
      </c>
    </row>
    <row r="184" spans="1:16" hidden="1" x14ac:dyDescent="0.2">
      <c r="B184" t="s">
        <v>218</v>
      </c>
      <c r="C184" t="s">
        <v>218</v>
      </c>
      <c r="D184" t="s">
        <v>1900</v>
      </c>
      <c r="G184" t="s">
        <v>50</v>
      </c>
      <c r="H184" t="s">
        <v>43</v>
      </c>
      <c r="I184">
        <v>1000</v>
      </c>
      <c r="J184">
        <v>1</v>
      </c>
      <c r="L184" s="118">
        <f t="shared" si="7"/>
        <v>0.01</v>
      </c>
      <c r="M184">
        <v>1</v>
      </c>
      <c r="N184">
        <v>0.01</v>
      </c>
    </row>
    <row r="185" spans="1:16" hidden="1" x14ac:dyDescent="0.2">
      <c r="B185" t="s">
        <v>218</v>
      </c>
      <c r="C185" t="s">
        <v>218</v>
      </c>
      <c r="D185" t="s">
        <v>1900</v>
      </c>
      <c r="G185" t="s">
        <v>87</v>
      </c>
      <c r="H185" t="s">
        <v>246</v>
      </c>
      <c r="I185">
        <v>500</v>
      </c>
      <c r="J185">
        <v>20</v>
      </c>
      <c r="L185" s="118">
        <f t="shared" si="7"/>
        <v>0.2</v>
      </c>
      <c r="M185">
        <v>1</v>
      </c>
      <c r="N185">
        <v>0.01</v>
      </c>
    </row>
    <row r="186" spans="1:16" hidden="1" x14ac:dyDescent="0.2">
      <c r="B186" t="s">
        <v>218</v>
      </c>
      <c r="C186" t="s">
        <v>1824</v>
      </c>
      <c r="D186" t="s">
        <v>1901</v>
      </c>
      <c r="E186" t="s">
        <v>149</v>
      </c>
      <c r="G186" t="s">
        <v>87</v>
      </c>
      <c r="H186" t="s">
        <v>32</v>
      </c>
      <c r="I186">
        <v>500</v>
      </c>
      <c r="J186">
        <v>60</v>
      </c>
      <c r="L186" s="118">
        <f t="shared" si="7"/>
        <v>0.6</v>
      </c>
      <c r="M186">
        <v>1</v>
      </c>
      <c r="N186">
        <v>0.01</v>
      </c>
    </row>
    <row r="187" spans="1:16" hidden="1" x14ac:dyDescent="0.2">
      <c r="B187" t="s">
        <v>2038</v>
      </c>
      <c r="C187" t="s">
        <v>2038</v>
      </c>
      <c r="D187" s="117" t="s">
        <v>2040</v>
      </c>
      <c r="E187" s="117"/>
      <c r="F187" s="117"/>
      <c r="H187" s="117" t="s">
        <v>43</v>
      </c>
      <c r="I187">
        <v>1000</v>
      </c>
      <c r="J187" t="s">
        <v>73</v>
      </c>
      <c r="L187" s="118">
        <f t="shared" si="7"/>
        <v>1.2</v>
      </c>
      <c r="N187" t="s">
        <v>2039</v>
      </c>
      <c r="O187" t="s">
        <v>2041</v>
      </c>
    </row>
    <row r="188" spans="1:16" hidden="1" x14ac:dyDescent="0.2">
      <c r="B188" t="s">
        <v>2038</v>
      </c>
      <c r="C188" t="s">
        <v>2038</v>
      </c>
      <c r="D188" s="117" t="s">
        <v>2040</v>
      </c>
      <c r="E188" s="117"/>
      <c r="F188" s="117"/>
      <c r="H188" s="117" t="s">
        <v>154</v>
      </c>
      <c r="I188">
        <v>125</v>
      </c>
      <c r="J188" t="s">
        <v>73</v>
      </c>
      <c r="L188" s="118">
        <f t="shared" si="7"/>
        <v>9.6</v>
      </c>
      <c r="N188" t="s">
        <v>2039</v>
      </c>
    </row>
    <row r="189" spans="1:16" hidden="1" x14ac:dyDescent="0.2">
      <c r="B189" t="s">
        <v>334</v>
      </c>
      <c r="C189" t="s">
        <v>1796</v>
      </c>
      <c r="D189" t="s">
        <v>1831</v>
      </c>
      <c r="H189" t="s">
        <v>43</v>
      </c>
      <c r="I189">
        <v>1000</v>
      </c>
      <c r="J189" t="s">
        <v>73</v>
      </c>
      <c r="L189" s="118">
        <f t="shared" si="7"/>
        <v>1.2</v>
      </c>
    </row>
    <row r="190" spans="1:16" hidden="1" x14ac:dyDescent="0.2">
      <c r="B190" t="s">
        <v>1730</v>
      </c>
      <c r="C190" t="s">
        <v>1734</v>
      </c>
      <c r="D190" t="s">
        <v>1864</v>
      </c>
      <c r="E190" t="s">
        <v>232</v>
      </c>
      <c r="G190" t="s">
        <v>33</v>
      </c>
      <c r="H190" t="s">
        <v>32</v>
      </c>
      <c r="I190">
        <v>150</v>
      </c>
      <c r="J190">
        <v>80</v>
      </c>
      <c r="L190" s="118">
        <f t="shared" si="7"/>
        <v>2.0543209876543207</v>
      </c>
      <c r="M190">
        <v>1</v>
      </c>
      <c r="N190" t="s">
        <v>255</v>
      </c>
    </row>
    <row r="191" spans="1:16" hidden="1" x14ac:dyDescent="0.2">
      <c r="B191" t="s">
        <v>1730</v>
      </c>
      <c r="C191" t="s">
        <v>1735</v>
      </c>
      <c r="D191" t="s">
        <v>1865</v>
      </c>
      <c r="E191" t="s">
        <v>1842</v>
      </c>
      <c r="G191" t="s">
        <v>33</v>
      </c>
      <c r="H191" t="s">
        <v>43</v>
      </c>
      <c r="I191">
        <v>800</v>
      </c>
      <c r="J191">
        <v>70</v>
      </c>
      <c r="L191" s="118">
        <f t="shared" si="7"/>
        <v>0.33703703703703702</v>
      </c>
      <c r="M191">
        <v>1</v>
      </c>
      <c r="N191" t="s">
        <v>298</v>
      </c>
      <c r="O191" t="s">
        <v>300</v>
      </c>
    </row>
    <row r="192" spans="1:16" hidden="1" x14ac:dyDescent="0.2">
      <c r="B192" t="s">
        <v>1730</v>
      </c>
      <c r="C192" t="s">
        <v>1735</v>
      </c>
      <c r="D192" t="s">
        <v>1865</v>
      </c>
      <c r="E192" t="s">
        <v>1842</v>
      </c>
      <c r="G192" t="s">
        <v>33</v>
      </c>
      <c r="H192" t="s">
        <v>32</v>
      </c>
      <c r="I192">
        <v>270</v>
      </c>
      <c r="J192">
        <v>70</v>
      </c>
      <c r="L192" s="118">
        <f t="shared" si="7"/>
        <v>0.99862825788751708</v>
      </c>
      <c r="M192">
        <v>6</v>
      </c>
      <c r="N192" t="s">
        <v>298</v>
      </c>
      <c r="O192" t="s">
        <v>299</v>
      </c>
    </row>
    <row r="193" spans="2:16" hidden="1" x14ac:dyDescent="0.2">
      <c r="B193" t="s">
        <v>1730</v>
      </c>
      <c r="C193" t="s">
        <v>1848</v>
      </c>
      <c r="D193" t="s">
        <v>1866</v>
      </c>
      <c r="E193" t="s">
        <v>232</v>
      </c>
      <c r="G193" t="s">
        <v>50</v>
      </c>
      <c r="H193" t="s">
        <v>43</v>
      </c>
      <c r="I193">
        <v>1000</v>
      </c>
      <c r="J193" t="s">
        <v>73</v>
      </c>
      <c r="L193" s="118">
        <f t="shared" si="7"/>
        <v>1.2</v>
      </c>
      <c r="M193">
        <v>1</v>
      </c>
      <c r="N193" t="s">
        <v>901</v>
      </c>
    </row>
    <row r="194" spans="2:16" hidden="1" x14ac:dyDescent="0.2">
      <c r="B194" t="s">
        <v>1730</v>
      </c>
      <c r="C194" t="s">
        <v>1848</v>
      </c>
      <c r="D194" t="s">
        <v>1866</v>
      </c>
      <c r="G194" t="s">
        <v>50</v>
      </c>
      <c r="H194" t="s">
        <v>32</v>
      </c>
      <c r="I194">
        <v>260</v>
      </c>
      <c r="J194" t="s">
        <v>73</v>
      </c>
      <c r="L194" s="118">
        <f t="shared" si="7"/>
        <v>4.615384615384615</v>
      </c>
      <c r="M194">
        <v>1</v>
      </c>
      <c r="N194" t="s">
        <v>255</v>
      </c>
      <c r="O194" t="s">
        <v>314</v>
      </c>
      <c r="P194" t="s">
        <v>315</v>
      </c>
    </row>
    <row r="195" spans="2:16" hidden="1" x14ac:dyDescent="0.2">
      <c r="B195" t="s">
        <v>1730</v>
      </c>
      <c r="C195" t="s">
        <v>1736</v>
      </c>
      <c r="D195" t="s">
        <v>1867</v>
      </c>
      <c r="E195" t="s">
        <v>486</v>
      </c>
      <c r="G195" t="s">
        <v>50</v>
      </c>
      <c r="H195" t="s">
        <v>32</v>
      </c>
      <c r="I195">
        <v>150</v>
      </c>
      <c r="J195">
        <v>70</v>
      </c>
      <c r="L195" s="118">
        <f t="shared" si="7"/>
        <v>4.666666666666667</v>
      </c>
      <c r="M195">
        <v>1</v>
      </c>
      <c r="N195">
        <v>0.06</v>
      </c>
    </row>
    <row r="196" spans="2:16" ht="12.75" hidden="1" customHeight="1" x14ac:dyDescent="0.2">
      <c r="B196" t="s">
        <v>1730</v>
      </c>
      <c r="C196" t="s">
        <v>1849</v>
      </c>
      <c r="D196" t="s">
        <v>1868</v>
      </c>
      <c r="E196" t="s">
        <v>486</v>
      </c>
      <c r="G196" t="s">
        <v>33</v>
      </c>
      <c r="H196" t="s">
        <v>32</v>
      </c>
      <c r="I196">
        <v>150</v>
      </c>
      <c r="J196">
        <v>70</v>
      </c>
      <c r="L196" s="118">
        <f t="shared" si="7"/>
        <v>1.7975308641975307</v>
      </c>
      <c r="M196">
        <v>1</v>
      </c>
      <c r="N196">
        <v>0.06</v>
      </c>
      <c r="O196" t="s">
        <v>321</v>
      </c>
    </row>
    <row r="197" spans="2:16" hidden="1" x14ac:dyDescent="0.2">
      <c r="B197" t="s">
        <v>1730</v>
      </c>
      <c r="C197" t="s">
        <v>1850</v>
      </c>
      <c r="D197" t="s">
        <v>1870</v>
      </c>
      <c r="E197" t="s">
        <v>902</v>
      </c>
      <c r="G197" t="s">
        <v>33</v>
      </c>
      <c r="H197" t="s">
        <v>43</v>
      </c>
      <c r="I197">
        <v>500</v>
      </c>
      <c r="J197">
        <v>100</v>
      </c>
      <c r="K197">
        <v>675</v>
      </c>
      <c r="L197" s="118">
        <f t="shared" si="7"/>
        <v>0.77037037037037026</v>
      </c>
      <c r="M197">
        <v>1</v>
      </c>
      <c r="O197" t="s">
        <v>348</v>
      </c>
    </row>
    <row r="198" spans="2:16" hidden="1" x14ac:dyDescent="0.2">
      <c r="B198" t="s">
        <v>625</v>
      </c>
      <c r="C198" t="s">
        <v>1811</v>
      </c>
      <c r="D198" t="s">
        <v>403</v>
      </c>
      <c r="E198" t="s">
        <v>356</v>
      </c>
      <c r="G198" t="s">
        <v>50</v>
      </c>
      <c r="H198" t="s">
        <v>43</v>
      </c>
      <c r="I198">
        <v>1000</v>
      </c>
      <c r="J198">
        <v>80</v>
      </c>
      <c r="K198">
        <v>270</v>
      </c>
      <c r="L198" s="118">
        <f t="shared" si="7"/>
        <v>0.8</v>
      </c>
      <c r="O198" t="s">
        <v>626</v>
      </c>
    </row>
    <row r="199" spans="2:16" hidden="1" x14ac:dyDescent="0.2">
      <c r="B199" t="s">
        <v>1662</v>
      </c>
      <c r="C199" t="s">
        <v>1756</v>
      </c>
      <c r="D199" t="s">
        <v>60</v>
      </c>
      <c r="E199" t="s">
        <v>25</v>
      </c>
      <c r="G199" t="s">
        <v>33</v>
      </c>
      <c r="H199" t="s">
        <v>43</v>
      </c>
      <c r="I199">
        <v>1000</v>
      </c>
      <c r="J199">
        <v>9</v>
      </c>
      <c r="K199">
        <v>225</v>
      </c>
      <c r="L199" s="118">
        <f t="shared" si="7"/>
        <v>3.4666666666666665E-2</v>
      </c>
      <c r="M199">
        <v>1</v>
      </c>
      <c r="N199">
        <v>0.25</v>
      </c>
      <c r="O199" t="s">
        <v>61</v>
      </c>
    </row>
    <row r="200" spans="2:16" hidden="1" x14ac:dyDescent="0.2">
      <c r="B200" t="s">
        <v>1662</v>
      </c>
      <c r="C200" t="s">
        <v>1756</v>
      </c>
      <c r="D200" t="s">
        <v>60</v>
      </c>
      <c r="E200" t="s">
        <v>155</v>
      </c>
      <c r="G200" t="s">
        <v>50</v>
      </c>
      <c r="H200" t="s">
        <v>43</v>
      </c>
      <c r="I200">
        <v>1000</v>
      </c>
      <c r="J200">
        <v>30</v>
      </c>
      <c r="K200">
        <v>270</v>
      </c>
      <c r="L200" s="118">
        <f t="shared" si="7"/>
        <v>0.3</v>
      </c>
      <c r="M200">
        <v>1</v>
      </c>
      <c r="N200" t="s">
        <v>157</v>
      </c>
    </row>
    <row r="201" spans="2:16" hidden="1" x14ac:dyDescent="0.2">
      <c r="B201" t="s">
        <v>1662</v>
      </c>
      <c r="C201" t="s">
        <v>1756</v>
      </c>
      <c r="D201" t="s">
        <v>60</v>
      </c>
      <c r="E201" t="s">
        <v>405</v>
      </c>
      <c r="G201" t="s">
        <v>50</v>
      </c>
      <c r="H201" t="s">
        <v>100</v>
      </c>
      <c r="I201">
        <v>1000</v>
      </c>
      <c r="J201">
        <v>25</v>
      </c>
      <c r="K201">
        <v>270</v>
      </c>
      <c r="L201" s="118">
        <f t="shared" si="7"/>
        <v>0.25</v>
      </c>
      <c r="M201">
        <v>1</v>
      </c>
      <c r="N201">
        <v>0.20499999999999999</v>
      </c>
    </row>
    <row r="202" spans="2:16" hidden="1" x14ac:dyDescent="0.2">
      <c r="B202" t="s">
        <v>1662</v>
      </c>
      <c r="C202" t="s">
        <v>1756</v>
      </c>
      <c r="D202" t="s">
        <v>60</v>
      </c>
      <c r="E202" t="s">
        <v>405</v>
      </c>
      <c r="G202" t="s">
        <v>50</v>
      </c>
      <c r="H202" t="s">
        <v>32</v>
      </c>
      <c r="I202">
        <v>265</v>
      </c>
      <c r="J202">
        <v>100</v>
      </c>
      <c r="L202" s="118">
        <f t="shared" si="7"/>
        <v>3.7735849056603774</v>
      </c>
      <c r="M202">
        <v>1</v>
      </c>
      <c r="N202">
        <v>0.20499999999999999</v>
      </c>
      <c r="O202" t="s">
        <v>406</v>
      </c>
    </row>
    <row r="203" spans="2:16" hidden="1" x14ac:dyDescent="0.2">
      <c r="B203" t="s">
        <v>625</v>
      </c>
      <c r="C203" t="s">
        <v>1811</v>
      </c>
      <c r="D203" t="s">
        <v>403</v>
      </c>
      <c r="E203" t="s">
        <v>356</v>
      </c>
      <c r="G203" t="s">
        <v>33</v>
      </c>
      <c r="H203" t="s">
        <v>43</v>
      </c>
      <c r="I203">
        <v>600</v>
      </c>
      <c r="J203" t="s">
        <v>73</v>
      </c>
      <c r="K203">
        <v>225</v>
      </c>
      <c r="L203" s="118">
        <f t="shared" si="7"/>
        <v>0.77037037037037037</v>
      </c>
      <c r="M203">
        <v>1</v>
      </c>
      <c r="O203" t="s">
        <v>404</v>
      </c>
    </row>
    <row r="204" spans="2:16" hidden="1" x14ac:dyDescent="0.2">
      <c r="B204" t="s">
        <v>1671</v>
      </c>
      <c r="C204" t="s">
        <v>1750</v>
      </c>
      <c r="D204" t="s">
        <v>1897</v>
      </c>
      <c r="E204" t="s">
        <v>245</v>
      </c>
      <c r="G204" t="s">
        <v>87</v>
      </c>
      <c r="H204" t="s">
        <v>246</v>
      </c>
      <c r="I204">
        <v>500</v>
      </c>
      <c r="J204">
        <v>25</v>
      </c>
      <c r="L204" s="118">
        <f t="shared" si="7"/>
        <v>0.25</v>
      </c>
      <c r="M204">
        <v>1</v>
      </c>
      <c r="N204">
        <v>0.125</v>
      </c>
      <c r="O204" t="s">
        <v>254</v>
      </c>
    </row>
    <row r="205" spans="2:16" hidden="1" x14ac:dyDescent="0.2">
      <c r="B205" t="s">
        <v>1671</v>
      </c>
      <c r="C205" t="s">
        <v>1750</v>
      </c>
      <c r="D205" t="s">
        <v>1897</v>
      </c>
      <c r="E205" t="s">
        <v>245</v>
      </c>
      <c r="G205" t="s">
        <v>50</v>
      </c>
      <c r="H205" t="s">
        <v>43</v>
      </c>
      <c r="I205">
        <v>1000</v>
      </c>
      <c r="J205">
        <v>40</v>
      </c>
      <c r="K205">
        <v>225</v>
      </c>
      <c r="L205" s="118">
        <f t="shared" si="7"/>
        <v>0.4</v>
      </c>
      <c r="M205">
        <v>1</v>
      </c>
      <c r="N205">
        <v>0.125</v>
      </c>
    </row>
    <row r="206" spans="2:16" hidden="1" x14ac:dyDescent="0.2">
      <c r="B206" t="s">
        <v>1671</v>
      </c>
      <c r="C206" t="s">
        <v>1750</v>
      </c>
      <c r="D206" t="s">
        <v>1897</v>
      </c>
      <c r="E206" t="s">
        <v>245</v>
      </c>
      <c r="G206" t="s">
        <v>33</v>
      </c>
      <c r="H206" t="s">
        <v>32</v>
      </c>
      <c r="I206">
        <v>300</v>
      </c>
      <c r="J206">
        <v>80</v>
      </c>
      <c r="L206" s="118">
        <f t="shared" si="7"/>
        <v>1.0271604938271603</v>
      </c>
      <c r="M206">
        <v>1</v>
      </c>
      <c r="N206">
        <v>0.125</v>
      </c>
      <c r="O206" t="s">
        <v>432</v>
      </c>
    </row>
    <row r="207" spans="2:16" hidden="1" x14ac:dyDescent="0.2">
      <c r="B207" t="s">
        <v>1671</v>
      </c>
      <c r="C207" t="s">
        <v>1750</v>
      </c>
      <c r="D207" t="s">
        <v>1897</v>
      </c>
      <c r="E207" t="s">
        <v>245</v>
      </c>
      <c r="G207" t="s">
        <v>50</v>
      </c>
      <c r="H207" t="s">
        <v>246</v>
      </c>
      <c r="I207">
        <v>500</v>
      </c>
      <c r="J207">
        <v>60</v>
      </c>
      <c r="L207" s="118">
        <f t="shared" si="7"/>
        <v>1.2</v>
      </c>
      <c r="M207">
        <v>1</v>
      </c>
      <c r="N207">
        <v>0.25</v>
      </c>
    </row>
    <row r="208" spans="2:16" hidden="1" x14ac:dyDescent="0.2">
      <c r="B208" t="s">
        <v>1671</v>
      </c>
      <c r="C208" t="s">
        <v>1750</v>
      </c>
      <c r="D208" t="s">
        <v>1897</v>
      </c>
      <c r="E208" t="s">
        <v>245</v>
      </c>
      <c r="G208" t="s">
        <v>50</v>
      </c>
      <c r="H208" t="s">
        <v>32</v>
      </c>
      <c r="I208">
        <v>150</v>
      </c>
      <c r="J208">
        <v>85</v>
      </c>
      <c r="L208" s="118">
        <f t="shared" si="7"/>
        <v>5.666666666666667</v>
      </c>
      <c r="M208">
        <v>2</v>
      </c>
      <c r="N208">
        <v>0.3</v>
      </c>
    </row>
    <row r="209" spans="2:15" hidden="1" x14ac:dyDescent="0.2">
      <c r="B209" t="s">
        <v>1671</v>
      </c>
      <c r="C209" t="s">
        <v>1750</v>
      </c>
      <c r="D209" t="s">
        <v>1897</v>
      </c>
      <c r="E209" t="s">
        <v>245</v>
      </c>
      <c r="G209" t="s">
        <v>50</v>
      </c>
      <c r="H209" t="s">
        <v>32</v>
      </c>
      <c r="I209">
        <v>200</v>
      </c>
      <c r="J209" t="s">
        <v>73</v>
      </c>
      <c r="L209" s="118">
        <f t="shared" si="7"/>
        <v>6</v>
      </c>
      <c r="M209">
        <v>1</v>
      </c>
      <c r="N209">
        <v>0.25</v>
      </c>
      <c r="O209" t="s">
        <v>466</v>
      </c>
    </row>
    <row r="210" spans="2:15" hidden="1" x14ac:dyDescent="0.2">
      <c r="B210" t="s">
        <v>1803</v>
      </c>
      <c r="C210" t="s">
        <v>1804</v>
      </c>
      <c r="D210" t="s">
        <v>1835</v>
      </c>
      <c r="E210" t="s">
        <v>424</v>
      </c>
      <c r="G210" t="s">
        <v>50</v>
      </c>
      <c r="H210" t="s">
        <v>32</v>
      </c>
      <c r="I210">
        <v>160</v>
      </c>
      <c r="J210">
        <v>70</v>
      </c>
      <c r="L210" s="118">
        <f t="shared" si="7"/>
        <v>4.375</v>
      </c>
      <c r="M210">
        <v>1</v>
      </c>
      <c r="N210">
        <v>0.125</v>
      </c>
    </row>
    <row r="211" spans="2:15" hidden="1" x14ac:dyDescent="0.2">
      <c r="B211" t="s">
        <v>1803</v>
      </c>
      <c r="C211" t="s">
        <v>1804</v>
      </c>
      <c r="D211" t="s">
        <v>1835</v>
      </c>
      <c r="G211" t="s">
        <v>33</v>
      </c>
      <c r="H211" t="s">
        <v>32</v>
      </c>
      <c r="J211" t="s">
        <v>73</v>
      </c>
      <c r="L211" s="118" t="e">
        <f t="shared" si="7"/>
        <v>#DIV/0!</v>
      </c>
      <c r="M211">
        <v>2</v>
      </c>
      <c r="N211" t="s">
        <v>585</v>
      </c>
      <c r="O211" t="s">
        <v>586</v>
      </c>
    </row>
    <row r="212" spans="2:15" hidden="1" x14ac:dyDescent="0.2">
      <c r="B212" t="s">
        <v>1671</v>
      </c>
      <c r="C212" t="s">
        <v>1751</v>
      </c>
      <c r="D212" t="s">
        <v>1898</v>
      </c>
      <c r="E212" t="s">
        <v>245</v>
      </c>
      <c r="G212" t="s">
        <v>33</v>
      </c>
      <c r="H212" t="s">
        <v>32</v>
      </c>
      <c r="I212">
        <v>250</v>
      </c>
      <c r="J212">
        <v>80</v>
      </c>
      <c r="L212" s="118">
        <f t="shared" si="7"/>
        <v>1.2325925925925925</v>
      </c>
      <c r="M212">
        <v>1</v>
      </c>
      <c r="N212" t="s">
        <v>470</v>
      </c>
      <c r="O212" t="s">
        <v>471</v>
      </c>
    </row>
    <row r="213" spans="2:15" hidden="1" x14ac:dyDescent="0.2">
      <c r="B213" t="s">
        <v>1771</v>
      </c>
      <c r="C213" t="s">
        <v>1772</v>
      </c>
      <c r="D213" t="s">
        <v>1923</v>
      </c>
      <c r="H213" t="s">
        <v>32</v>
      </c>
      <c r="I213">
        <v>140</v>
      </c>
      <c r="J213">
        <v>10</v>
      </c>
      <c r="K213">
        <v>0.05</v>
      </c>
      <c r="L213" s="118">
        <f t="shared" si="7"/>
        <v>0.7142857142857143</v>
      </c>
      <c r="M213">
        <v>2</v>
      </c>
    </row>
    <row r="214" spans="2:15" hidden="1" x14ac:dyDescent="0.2">
      <c r="B214" t="s">
        <v>1771</v>
      </c>
      <c r="C214" t="s">
        <v>1773</v>
      </c>
      <c r="D214" t="s">
        <v>1924</v>
      </c>
      <c r="E214" t="s">
        <v>356</v>
      </c>
      <c r="G214" t="s">
        <v>50</v>
      </c>
      <c r="H214" t="s">
        <v>32</v>
      </c>
      <c r="I214">
        <v>140</v>
      </c>
      <c r="J214">
        <v>15</v>
      </c>
      <c r="L214" s="118">
        <f t="shared" si="7"/>
        <v>1.0714285714285714</v>
      </c>
      <c r="M214">
        <v>1</v>
      </c>
    </row>
    <row r="215" spans="2:15" hidden="1" x14ac:dyDescent="0.2">
      <c r="B215" t="s">
        <v>1725</v>
      </c>
      <c r="C215" t="s">
        <v>1726</v>
      </c>
      <c r="D215" t="s">
        <v>1858</v>
      </c>
      <c r="E215" t="s">
        <v>1841</v>
      </c>
      <c r="G215" t="s">
        <v>33</v>
      </c>
      <c r="H215" t="s">
        <v>32</v>
      </c>
      <c r="I215">
        <v>500</v>
      </c>
      <c r="J215">
        <v>35</v>
      </c>
      <c r="L215" s="118">
        <f t="shared" si="7"/>
        <v>0.26962962962962961</v>
      </c>
      <c r="M215">
        <v>1</v>
      </c>
      <c r="N215">
        <v>7.0000000000000001E-3</v>
      </c>
    </row>
    <row r="216" spans="2:15" hidden="1" x14ac:dyDescent="0.2">
      <c r="B216" t="s">
        <v>2094</v>
      </c>
      <c r="C216" t="s">
        <v>1813</v>
      </c>
      <c r="D216" t="s">
        <v>1979</v>
      </c>
      <c r="E216" t="s">
        <v>25</v>
      </c>
      <c r="G216" t="s">
        <v>33</v>
      </c>
      <c r="H216" t="s">
        <v>575</v>
      </c>
      <c r="I216">
        <v>200</v>
      </c>
      <c r="J216">
        <v>100</v>
      </c>
      <c r="L216" s="118">
        <f t="shared" si="7"/>
        <v>1.9259259259259258</v>
      </c>
      <c r="M216">
        <v>1</v>
      </c>
    </row>
    <row r="217" spans="2:15" hidden="1" x14ac:dyDescent="0.2">
      <c r="B217" t="s">
        <v>958</v>
      </c>
      <c r="C217" t="s">
        <v>612</v>
      </c>
      <c r="D217" t="s">
        <v>1956</v>
      </c>
      <c r="G217" t="s">
        <v>50</v>
      </c>
      <c r="H217" t="s">
        <v>43</v>
      </c>
      <c r="I217">
        <v>1000</v>
      </c>
      <c r="J217">
        <v>5</v>
      </c>
      <c r="L217" s="118">
        <f t="shared" si="7"/>
        <v>0.05</v>
      </c>
    </row>
    <row r="218" spans="2:15" hidden="1" x14ac:dyDescent="0.2">
      <c r="B218" t="s">
        <v>958</v>
      </c>
      <c r="C218" t="s">
        <v>612</v>
      </c>
      <c r="D218" t="s">
        <v>1956</v>
      </c>
      <c r="H218" t="s">
        <v>32</v>
      </c>
      <c r="I218">
        <v>500</v>
      </c>
      <c r="J218">
        <v>10</v>
      </c>
      <c r="L218" s="118">
        <f t="shared" si="7"/>
        <v>0.2</v>
      </c>
    </row>
    <row r="219" spans="2:15" hidden="1" x14ac:dyDescent="0.2">
      <c r="B219" t="s">
        <v>334</v>
      </c>
      <c r="C219" t="s">
        <v>1797</v>
      </c>
      <c r="D219" t="s">
        <v>1832</v>
      </c>
      <c r="E219" t="s">
        <v>331</v>
      </c>
      <c r="G219" t="s">
        <v>104</v>
      </c>
      <c r="H219" t="s">
        <v>43</v>
      </c>
      <c r="I219">
        <v>900</v>
      </c>
      <c r="J219" t="s">
        <v>73</v>
      </c>
      <c r="K219">
        <v>340</v>
      </c>
      <c r="L219" s="118">
        <f t="shared" si="7"/>
        <v>0.51358024691358017</v>
      </c>
      <c r="M219">
        <v>1</v>
      </c>
      <c r="N219">
        <v>0.193</v>
      </c>
      <c r="O219" t="s">
        <v>337</v>
      </c>
    </row>
    <row r="220" spans="2:15" hidden="1" x14ac:dyDescent="0.2">
      <c r="B220" t="s">
        <v>334</v>
      </c>
      <c r="C220" t="s">
        <v>1798</v>
      </c>
      <c r="D220" t="s">
        <v>1833</v>
      </c>
      <c r="E220" t="s">
        <v>232</v>
      </c>
      <c r="G220" t="s">
        <v>33</v>
      </c>
      <c r="H220" t="s">
        <v>32</v>
      </c>
      <c r="I220">
        <v>150</v>
      </c>
      <c r="J220">
        <v>100</v>
      </c>
      <c r="L220" s="118">
        <f t="shared" si="7"/>
        <v>2.5679012345679011</v>
      </c>
      <c r="M220">
        <v>1</v>
      </c>
      <c r="N220">
        <v>0.25</v>
      </c>
    </row>
    <row r="221" spans="2:15" hidden="1" x14ac:dyDescent="0.2">
      <c r="B221" t="s">
        <v>334</v>
      </c>
      <c r="C221" t="s">
        <v>1799</v>
      </c>
      <c r="D221" t="s">
        <v>1834</v>
      </c>
      <c r="E221" t="s">
        <v>227</v>
      </c>
      <c r="G221" t="s">
        <v>33</v>
      </c>
      <c r="H221" t="s">
        <v>43</v>
      </c>
      <c r="I221">
        <v>500</v>
      </c>
      <c r="J221">
        <v>25</v>
      </c>
      <c r="K221">
        <v>75</v>
      </c>
      <c r="L221" s="118">
        <f t="shared" si="7"/>
        <v>0.19259259259259257</v>
      </c>
      <c r="M221">
        <v>1</v>
      </c>
      <c r="N221">
        <v>0.125</v>
      </c>
      <c r="O221" t="s">
        <v>230</v>
      </c>
    </row>
    <row r="222" spans="2:15" hidden="1" x14ac:dyDescent="0.2">
      <c r="B222" t="s">
        <v>334</v>
      </c>
      <c r="C222" t="s">
        <v>1799</v>
      </c>
      <c r="D222" t="s">
        <v>1834</v>
      </c>
      <c r="E222" t="s">
        <v>227</v>
      </c>
      <c r="G222" t="s">
        <v>33</v>
      </c>
      <c r="H222" t="s">
        <v>32</v>
      </c>
      <c r="I222">
        <v>180</v>
      </c>
      <c r="J222">
        <v>75</v>
      </c>
      <c r="L222" s="118">
        <f t="shared" si="7"/>
        <v>1.6049382716049381</v>
      </c>
      <c r="M222">
        <v>1</v>
      </c>
      <c r="N222">
        <v>0.125</v>
      </c>
    </row>
    <row r="223" spans="2:15" hidden="1" x14ac:dyDescent="0.2">
      <c r="B223" t="s">
        <v>1761</v>
      </c>
      <c r="C223" t="s">
        <v>301</v>
      </c>
      <c r="D223" t="s">
        <v>1912</v>
      </c>
      <c r="E223" t="s">
        <v>302</v>
      </c>
      <c r="G223" t="s">
        <v>33</v>
      </c>
      <c r="H223" t="s">
        <v>43</v>
      </c>
      <c r="I223">
        <v>1000</v>
      </c>
      <c r="J223">
        <v>10</v>
      </c>
      <c r="L223" s="118">
        <f t="shared" si="7"/>
        <v>3.8518518518518514E-2</v>
      </c>
      <c r="M223">
        <v>1</v>
      </c>
      <c r="N223">
        <v>1.4999999999999999E-2</v>
      </c>
      <c r="O223" t="s">
        <v>303</v>
      </c>
    </row>
    <row r="224" spans="2:15" hidden="1" x14ac:dyDescent="0.2">
      <c r="B224" t="s">
        <v>1748</v>
      </c>
      <c r="C224" t="s">
        <v>1749</v>
      </c>
      <c r="D224" t="s">
        <v>1887</v>
      </c>
      <c r="E224" t="s">
        <v>25</v>
      </c>
      <c r="G224" t="s">
        <v>33</v>
      </c>
      <c r="H224" t="s">
        <v>43</v>
      </c>
      <c r="I224">
        <v>100</v>
      </c>
      <c r="J224">
        <v>100</v>
      </c>
      <c r="L224" s="118">
        <f t="shared" si="7"/>
        <v>3.8518518518518516</v>
      </c>
      <c r="M224">
        <v>1</v>
      </c>
      <c r="N224" t="s">
        <v>96</v>
      </c>
      <c r="O224" t="s">
        <v>97</v>
      </c>
    </row>
    <row r="225" spans="1:16" hidden="1" x14ac:dyDescent="0.2">
      <c r="B225" t="s">
        <v>1725</v>
      </c>
      <c r="C225" t="s">
        <v>1727</v>
      </c>
      <c r="D225" t="s">
        <v>1859</v>
      </c>
      <c r="E225" t="s">
        <v>1841</v>
      </c>
      <c r="H225" t="s">
        <v>32</v>
      </c>
      <c r="I225">
        <v>500</v>
      </c>
      <c r="J225">
        <v>30</v>
      </c>
      <c r="L225" s="118">
        <f t="shared" si="7"/>
        <v>0.6</v>
      </c>
      <c r="M225">
        <v>1</v>
      </c>
      <c r="N225" t="s">
        <v>211</v>
      </c>
      <c r="O225" t="s">
        <v>212</v>
      </c>
    </row>
    <row r="226" spans="1:16" hidden="1" x14ac:dyDescent="0.2">
      <c r="A226" s="115"/>
      <c r="B226" s="115" t="s">
        <v>1680</v>
      </c>
      <c r="C226" s="115" t="s">
        <v>1683</v>
      </c>
      <c r="D226" s="115" t="s">
        <v>1941</v>
      </c>
      <c r="E226" s="115"/>
      <c r="F226" s="115"/>
      <c r="G226" s="115"/>
      <c r="H226" s="115"/>
      <c r="I226" s="115"/>
      <c r="J226" s="115"/>
      <c r="K226" s="115"/>
      <c r="L226" s="118"/>
      <c r="M226" s="115"/>
      <c r="N226" s="115"/>
      <c r="O226" s="115"/>
      <c r="P226" s="115"/>
    </row>
    <row r="227" spans="1:16" hidden="1" x14ac:dyDescent="0.2">
      <c r="B227" t="s">
        <v>1771</v>
      </c>
      <c r="C227" t="s">
        <v>1774</v>
      </c>
      <c r="D227" t="s">
        <v>1925</v>
      </c>
      <c r="E227" t="s">
        <v>25</v>
      </c>
      <c r="G227" t="s">
        <v>50</v>
      </c>
      <c r="H227" t="s">
        <v>32</v>
      </c>
      <c r="I227">
        <v>200</v>
      </c>
      <c r="J227">
        <v>90</v>
      </c>
      <c r="K227">
        <v>0.08</v>
      </c>
      <c r="L227" s="118">
        <f>IF(J227="Full",120,J227)*IF(G227="Pro",13/11.25,1)/(I227*IF(G227="Pro",3, IF(G227="Plus",2,1))/10)</f>
        <v>4.5</v>
      </c>
      <c r="M227">
        <v>3</v>
      </c>
    </row>
    <row r="228" spans="1:16" hidden="1" x14ac:dyDescent="0.2">
      <c r="A228" s="115"/>
      <c r="B228" s="115" t="s">
        <v>1680</v>
      </c>
      <c r="C228" s="115" t="s">
        <v>1684</v>
      </c>
      <c r="D228" s="115" t="s">
        <v>1942</v>
      </c>
      <c r="E228" s="115"/>
      <c r="F228" s="115"/>
      <c r="G228" s="115"/>
      <c r="H228" s="115"/>
      <c r="I228" s="115"/>
      <c r="J228" s="115"/>
      <c r="K228" s="115"/>
      <c r="L228" s="118"/>
      <c r="M228" s="115"/>
      <c r="N228" s="115"/>
      <c r="O228" s="115"/>
      <c r="P228" s="115"/>
    </row>
    <row r="229" spans="1:16" ht="19.5" hidden="1" customHeight="1" x14ac:dyDescent="0.2">
      <c r="B229" t="s">
        <v>1783</v>
      </c>
      <c r="C229" t="s">
        <v>1785</v>
      </c>
      <c r="D229" t="s">
        <v>1959</v>
      </c>
      <c r="E229" t="s">
        <v>416</v>
      </c>
      <c r="G229" t="s">
        <v>33</v>
      </c>
      <c r="H229" t="s">
        <v>32</v>
      </c>
      <c r="I229">
        <v>500</v>
      </c>
      <c r="J229">
        <v>45</v>
      </c>
      <c r="L229" s="118">
        <f t="shared" ref="L229:L237" si="8">IF(J229="Full",120,J229)*IF(G229="Pro",13/11.25,1)/(I229*IF(G229="Pro",3, IF(G229="Plus",2,1))/10)</f>
        <v>0.34666666666666662</v>
      </c>
      <c r="M229">
        <v>1</v>
      </c>
      <c r="N229">
        <v>11</v>
      </c>
      <c r="O229" t="s">
        <v>418</v>
      </c>
    </row>
    <row r="230" spans="1:16" ht="19.5" hidden="1" customHeight="1" x14ac:dyDescent="0.2">
      <c r="B230" t="s">
        <v>1783</v>
      </c>
      <c r="C230" t="s">
        <v>1785</v>
      </c>
      <c r="D230" t="s">
        <v>1959</v>
      </c>
      <c r="E230" t="s">
        <v>416</v>
      </c>
      <c r="G230" t="s">
        <v>50</v>
      </c>
      <c r="H230" t="s">
        <v>32</v>
      </c>
      <c r="I230">
        <v>500</v>
      </c>
      <c r="J230">
        <v>50</v>
      </c>
      <c r="L230" s="118">
        <f t="shared" si="8"/>
        <v>1</v>
      </c>
      <c r="M230">
        <v>1</v>
      </c>
      <c r="N230">
        <v>11</v>
      </c>
    </row>
    <row r="231" spans="1:16" hidden="1" x14ac:dyDescent="0.2">
      <c r="B231" t="s">
        <v>1775</v>
      </c>
      <c r="C231" t="s">
        <v>1802</v>
      </c>
      <c r="D231" t="s">
        <v>533</v>
      </c>
      <c r="E231" t="s">
        <v>1847</v>
      </c>
      <c r="G231" t="s">
        <v>50</v>
      </c>
      <c r="H231" t="s">
        <v>43</v>
      </c>
      <c r="I231">
        <v>1000</v>
      </c>
      <c r="J231">
        <v>30</v>
      </c>
      <c r="L231" s="118">
        <f t="shared" si="8"/>
        <v>0.3</v>
      </c>
      <c r="M231">
        <v>1</v>
      </c>
      <c r="N231" t="s">
        <v>536</v>
      </c>
      <c r="O231" t="s">
        <v>538</v>
      </c>
    </row>
    <row r="232" spans="1:16" hidden="1" x14ac:dyDescent="0.2">
      <c r="B232" t="s">
        <v>1775</v>
      </c>
      <c r="C232" t="s">
        <v>1802</v>
      </c>
      <c r="D232" t="s">
        <v>533</v>
      </c>
      <c r="E232" t="s">
        <v>1847</v>
      </c>
      <c r="G232" t="s">
        <v>50</v>
      </c>
      <c r="H232" t="s">
        <v>32</v>
      </c>
      <c r="I232">
        <v>400</v>
      </c>
      <c r="J232">
        <v>70</v>
      </c>
      <c r="L232" s="118">
        <f t="shared" si="8"/>
        <v>1.75</v>
      </c>
      <c r="M232">
        <v>3</v>
      </c>
      <c r="N232" t="s">
        <v>536</v>
      </c>
      <c r="O232" t="s">
        <v>537</v>
      </c>
    </row>
    <row r="233" spans="1:16" hidden="1" x14ac:dyDescent="0.2">
      <c r="B233" t="s">
        <v>1730</v>
      </c>
      <c r="C233" t="s">
        <v>1737</v>
      </c>
      <c r="D233" t="s">
        <v>1871</v>
      </c>
      <c r="E233" t="s">
        <v>903</v>
      </c>
      <c r="G233" t="s">
        <v>50</v>
      </c>
      <c r="H233" t="s">
        <v>32</v>
      </c>
      <c r="I233">
        <v>300</v>
      </c>
      <c r="J233">
        <v>40</v>
      </c>
      <c r="L233" s="118">
        <f t="shared" si="8"/>
        <v>1.3333333333333333</v>
      </c>
      <c r="M233">
        <v>1</v>
      </c>
      <c r="N233">
        <v>0.15</v>
      </c>
    </row>
    <row r="234" spans="1:16" hidden="1" x14ac:dyDescent="0.2">
      <c r="B234" t="s">
        <v>1730</v>
      </c>
      <c r="C234" t="s">
        <v>1755</v>
      </c>
      <c r="D234" t="s">
        <v>1872</v>
      </c>
      <c r="E234" t="s">
        <v>456</v>
      </c>
      <c r="G234" t="s">
        <v>50</v>
      </c>
      <c r="H234" t="s">
        <v>32</v>
      </c>
      <c r="I234">
        <v>150</v>
      </c>
      <c r="J234">
        <v>60</v>
      </c>
      <c r="L234" s="118">
        <f t="shared" si="8"/>
        <v>4</v>
      </c>
      <c r="M234">
        <v>3</v>
      </c>
      <c r="N234" t="s">
        <v>496</v>
      </c>
    </row>
    <row r="235" spans="1:16" hidden="1" x14ac:dyDescent="0.2">
      <c r="B235" t="s">
        <v>218</v>
      </c>
      <c r="C235" t="s">
        <v>1755</v>
      </c>
      <c r="D235" t="s">
        <v>1902</v>
      </c>
      <c r="E235" t="s">
        <v>305</v>
      </c>
      <c r="G235" t="s">
        <v>87</v>
      </c>
      <c r="H235" t="s">
        <v>32</v>
      </c>
      <c r="I235">
        <v>500</v>
      </c>
      <c r="J235">
        <v>70</v>
      </c>
      <c r="L235" s="118">
        <f t="shared" si="8"/>
        <v>0.7</v>
      </c>
      <c r="M235">
        <v>1</v>
      </c>
      <c r="N235">
        <v>1.2999999999999999E-2</v>
      </c>
    </row>
    <row r="236" spans="1:16" hidden="1" x14ac:dyDescent="0.2">
      <c r="B236" t="s">
        <v>1770</v>
      </c>
      <c r="C236" t="s">
        <v>280</v>
      </c>
      <c r="D236" t="s">
        <v>1888</v>
      </c>
      <c r="E236" t="s">
        <v>279</v>
      </c>
      <c r="G236" t="s">
        <v>50</v>
      </c>
      <c r="H236" t="s">
        <v>32</v>
      </c>
      <c r="I236">
        <v>125</v>
      </c>
      <c r="J236" t="s">
        <v>73</v>
      </c>
      <c r="K236">
        <v>0.75</v>
      </c>
      <c r="L236" s="118">
        <f t="shared" si="8"/>
        <v>9.6</v>
      </c>
      <c r="M236">
        <v>1</v>
      </c>
    </row>
    <row r="237" spans="1:16" hidden="1" x14ac:dyDescent="0.2">
      <c r="B237" t="s">
        <v>1770</v>
      </c>
      <c r="C237" t="s">
        <v>278</v>
      </c>
      <c r="D237" t="s">
        <v>1889</v>
      </c>
      <c r="E237" t="s">
        <v>279</v>
      </c>
      <c r="H237" t="s">
        <v>32</v>
      </c>
      <c r="I237">
        <v>145</v>
      </c>
      <c r="J237" t="s">
        <v>73</v>
      </c>
      <c r="L237" s="118">
        <f t="shared" si="8"/>
        <v>8.2758620689655178</v>
      </c>
      <c r="M237">
        <v>1</v>
      </c>
      <c r="N237">
        <v>0.125</v>
      </c>
    </row>
    <row r="238" spans="1:16" hidden="1" x14ac:dyDescent="0.2">
      <c r="A238" s="115"/>
      <c r="B238" s="115" t="s">
        <v>1680</v>
      </c>
      <c r="C238" s="115" t="s">
        <v>1685</v>
      </c>
      <c r="D238" s="115" t="s">
        <v>2093</v>
      </c>
      <c r="E238" s="115"/>
      <c r="F238" s="115"/>
      <c r="G238" s="115"/>
      <c r="H238" s="115"/>
      <c r="I238" s="115"/>
      <c r="J238" s="115"/>
      <c r="K238" s="115"/>
      <c r="L238" s="118"/>
      <c r="M238" s="115"/>
      <c r="N238" s="115"/>
      <c r="O238" s="115" t="s">
        <v>2088</v>
      </c>
      <c r="P238" s="115"/>
    </row>
    <row r="239" spans="1:16" hidden="1" x14ac:dyDescent="0.2">
      <c r="B239" t="s">
        <v>1783</v>
      </c>
      <c r="C239" t="s">
        <v>1786</v>
      </c>
      <c r="D239" t="s">
        <v>1960</v>
      </c>
      <c r="E239" t="s">
        <v>1845</v>
      </c>
      <c r="G239" t="s">
        <v>50</v>
      </c>
      <c r="H239" t="s">
        <v>43</v>
      </c>
      <c r="I239">
        <v>650</v>
      </c>
      <c r="J239">
        <v>65</v>
      </c>
      <c r="L239" s="118">
        <f t="shared" ref="L239:L269" si="9">IF(J239="Full",120,J239)*IF(G239="Pro",13/11.25,1)/(I239*IF(G239="Pro",3, IF(G239="Plus",2,1))/10)</f>
        <v>1</v>
      </c>
      <c r="M239">
        <v>1</v>
      </c>
      <c r="N239">
        <v>8.0000000000000002E-3</v>
      </c>
    </row>
    <row r="240" spans="1:16" hidden="1" x14ac:dyDescent="0.2">
      <c r="B240" t="s">
        <v>1770</v>
      </c>
      <c r="C240" t="s">
        <v>173</v>
      </c>
      <c r="D240" t="s">
        <v>1890</v>
      </c>
      <c r="E240" t="s">
        <v>1844</v>
      </c>
      <c r="G240" t="s">
        <v>33</v>
      </c>
      <c r="H240" t="s">
        <v>32</v>
      </c>
      <c r="I240">
        <v>200</v>
      </c>
      <c r="J240">
        <v>100</v>
      </c>
      <c r="K240">
        <v>0.15</v>
      </c>
      <c r="L240" s="118">
        <f t="shared" si="9"/>
        <v>1.9259259259259258</v>
      </c>
      <c r="M240">
        <v>1</v>
      </c>
      <c r="P240" t="s">
        <v>176</v>
      </c>
    </row>
    <row r="241" spans="2:15" hidden="1" x14ac:dyDescent="0.2">
      <c r="B241" t="s">
        <v>1770</v>
      </c>
      <c r="C241" t="s">
        <v>113</v>
      </c>
      <c r="D241" t="s">
        <v>1891</v>
      </c>
      <c r="E241" t="s">
        <v>25</v>
      </c>
      <c r="G241" t="s">
        <v>33</v>
      </c>
      <c r="H241" t="s">
        <v>32</v>
      </c>
      <c r="I241">
        <v>180</v>
      </c>
      <c r="J241">
        <v>65</v>
      </c>
      <c r="K241">
        <v>0.25</v>
      </c>
      <c r="L241" s="118">
        <f t="shared" si="9"/>
        <v>1.3909465020576131</v>
      </c>
      <c r="M241">
        <v>1</v>
      </c>
    </row>
    <row r="242" spans="2:15" hidden="1" x14ac:dyDescent="0.2">
      <c r="B242" t="s">
        <v>958</v>
      </c>
      <c r="C242" t="s">
        <v>623</v>
      </c>
      <c r="D242" t="s">
        <v>1957</v>
      </c>
      <c r="H242" t="s">
        <v>100</v>
      </c>
      <c r="I242">
        <v>450</v>
      </c>
      <c r="J242">
        <v>5</v>
      </c>
      <c r="L242" s="118">
        <f t="shared" si="9"/>
        <v>0.1111111111111111</v>
      </c>
    </row>
    <row r="243" spans="2:15" hidden="1" x14ac:dyDescent="0.2">
      <c r="B243" t="s">
        <v>1808</v>
      </c>
      <c r="C243" t="s">
        <v>1809</v>
      </c>
      <c r="D243" t="s">
        <v>545</v>
      </c>
      <c r="G243" t="s">
        <v>104</v>
      </c>
      <c r="H243" t="s">
        <v>43</v>
      </c>
      <c r="I243">
        <v>600</v>
      </c>
      <c r="J243">
        <v>60</v>
      </c>
      <c r="K243" t="s">
        <v>546</v>
      </c>
      <c r="L243" s="118">
        <f t="shared" si="9"/>
        <v>0.38518518518518519</v>
      </c>
      <c r="M243">
        <v>1</v>
      </c>
      <c r="N243">
        <v>0.108</v>
      </c>
      <c r="O243" t="s">
        <v>547</v>
      </c>
    </row>
    <row r="244" spans="2:15" hidden="1" x14ac:dyDescent="0.2">
      <c r="B244" t="s">
        <v>1781</v>
      </c>
      <c r="C244" t="s">
        <v>425</v>
      </c>
      <c r="D244" t="s">
        <v>1999</v>
      </c>
      <c r="E244" t="s">
        <v>426</v>
      </c>
      <c r="H244" t="s">
        <v>32</v>
      </c>
      <c r="I244">
        <v>165</v>
      </c>
      <c r="J244">
        <v>94</v>
      </c>
      <c r="L244" s="118">
        <f t="shared" si="9"/>
        <v>5.6969696969696972</v>
      </c>
      <c r="M244">
        <v>1</v>
      </c>
      <c r="N244">
        <v>0.128</v>
      </c>
    </row>
    <row r="245" spans="2:15" hidden="1" x14ac:dyDescent="0.2">
      <c r="B245" t="s">
        <v>1789</v>
      </c>
      <c r="C245" t="s">
        <v>1790</v>
      </c>
      <c r="D245" t="s">
        <v>480</v>
      </c>
      <c r="E245" t="s">
        <v>481</v>
      </c>
      <c r="G245" t="s">
        <v>87</v>
      </c>
      <c r="H245" t="s">
        <v>43</v>
      </c>
      <c r="I245">
        <v>1000</v>
      </c>
      <c r="J245">
        <v>75</v>
      </c>
      <c r="K245">
        <v>225</v>
      </c>
      <c r="L245" s="118">
        <f t="shared" si="9"/>
        <v>0.375</v>
      </c>
      <c r="M245">
        <v>1</v>
      </c>
      <c r="N245">
        <v>0.06</v>
      </c>
      <c r="O245" t="s">
        <v>482</v>
      </c>
    </row>
    <row r="246" spans="2:15" hidden="1" x14ac:dyDescent="0.2">
      <c r="B246" t="s">
        <v>1805</v>
      </c>
      <c r="C246" t="s">
        <v>1806</v>
      </c>
      <c r="D246" t="s">
        <v>1976</v>
      </c>
      <c r="E246" t="s">
        <v>579</v>
      </c>
      <c r="L246" s="118" t="e">
        <f t="shared" si="9"/>
        <v>#DIV/0!</v>
      </c>
    </row>
    <row r="247" spans="2:15" hidden="1" x14ac:dyDescent="0.2">
      <c r="B247" t="s">
        <v>1781</v>
      </c>
      <c r="C247" t="s">
        <v>1823</v>
      </c>
      <c r="D247" t="s">
        <v>2005</v>
      </c>
      <c r="G247" t="s">
        <v>50</v>
      </c>
      <c r="H247" t="s">
        <v>32</v>
      </c>
      <c r="I247">
        <v>250</v>
      </c>
      <c r="J247" t="s">
        <v>73</v>
      </c>
      <c r="L247" s="118">
        <f t="shared" si="9"/>
        <v>4.8</v>
      </c>
      <c r="M247">
        <v>1</v>
      </c>
      <c r="N247" t="s">
        <v>611</v>
      </c>
    </row>
    <row r="248" spans="2:15" hidden="1" x14ac:dyDescent="0.2">
      <c r="B248" t="s">
        <v>1781</v>
      </c>
      <c r="C248" t="s">
        <v>308</v>
      </c>
      <c r="D248" t="s">
        <v>2006</v>
      </c>
      <c r="E248" t="s">
        <v>309</v>
      </c>
      <c r="G248" t="s">
        <v>33</v>
      </c>
      <c r="H248" t="s">
        <v>43</v>
      </c>
      <c r="I248">
        <v>400</v>
      </c>
      <c r="J248">
        <v>30</v>
      </c>
      <c r="K248">
        <v>450</v>
      </c>
      <c r="L248" s="118">
        <f t="shared" si="9"/>
        <v>0.28888888888888886</v>
      </c>
      <c r="M248">
        <v>1</v>
      </c>
      <c r="N248">
        <v>0.5</v>
      </c>
      <c r="O248" t="s">
        <v>310</v>
      </c>
    </row>
    <row r="249" spans="2:15" hidden="1" x14ac:dyDescent="0.2">
      <c r="B249" t="s">
        <v>146</v>
      </c>
      <c r="C249" t="s">
        <v>1817</v>
      </c>
      <c r="D249" t="s">
        <v>1993</v>
      </c>
      <c r="E249" t="s">
        <v>25</v>
      </c>
      <c r="H249" t="s">
        <v>32</v>
      </c>
      <c r="I249">
        <v>300</v>
      </c>
      <c r="J249">
        <v>40</v>
      </c>
      <c r="K249" t="s">
        <v>115</v>
      </c>
      <c r="L249" s="118">
        <f t="shared" si="9"/>
        <v>1.3333333333333333</v>
      </c>
      <c r="M249">
        <v>1</v>
      </c>
    </row>
    <row r="250" spans="2:15" hidden="1" x14ac:dyDescent="0.2">
      <c r="B250" t="s">
        <v>1781</v>
      </c>
      <c r="C250" t="s">
        <v>184</v>
      </c>
      <c r="D250" t="s">
        <v>2007</v>
      </c>
      <c r="E250" t="s">
        <v>185</v>
      </c>
      <c r="G250" t="s">
        <v>33</v>
      </c>
      <c r="H250" t="s">
        <v>32</v>
      </c>
      <c r="I250">
        <v>135</v>
      </c>
      <c r="J250" t="s">
        <v>73</v>
      </c>
      <c r="L250" s="118">
        <f t="shared" si="9"/>
        <v>3.4238683127572016</v>
      </c>
      <c r="M250">
        <v>1</v>
      </c>
      <c r="N250" t="s">
        <v>122</v>
      </c>
    </row>
    <row r="251" spans="2:15" hidden="1" x14ac:dyDescent="0.2">
      <c r="B251" t="s">
        <v>1781</v>
      </c>
      <c r="C251" t="s">
        <v>184</v>
      </c>
      <c r="D251" t="s">
        <v>2007</v>
      </c>
      <c r="E251" t="s">
        <v>429</v>
      </c>
      <c r="G251" t="s">
        <v>50</v>
      </c>
      <c r="H251" t="s">
        <v>32</v>
      </c>
      <c r="I251">
        <v>150</v>
      </c>
      <c r="J251" t="s">
        <v>73</v>
      </c>
      <c r="L251" s="118">
        <f t="shared" si="9"/>
        <v>8</v>
      </c>
      <c r="O251" t="s">
        <v>422</v>
      </c>
    </row>
    <row r="252" spans="2:15" hidden="1" x14ac:dyDescent="0.2">
      <c r="B252" t="s">
        <v>1781</v>
      </c>
      <c r="C252" t="s">
        <v>364</v>
      </c>
      <c r="D252" t="s">
        <v>2008</v>
      </c>
      <c r="E252" t="s">
        <v>365</v>
      </c>
      <c r="H252" t="s">
        <v>32</v>
      </c>
      <c r="I252">
        <v>200</v>
      </c>
      <c r="J252" t="s">
        <v>73</v>
      </c>
      <c r="L252" s="118">
        <f t="shared" si="9"/>
        <v>6</v>
      </c>
      <c r="M252">
        <v>1</v>
      </c>
      <c r="N252">
        <v>0.125</v>
      </c>
    </row>
    <row r="253" spans="2:15" hidden="1" x14ac:dyDescent="0.2">
      <c r="B253" t="s">
        <v>1781</v>
      </c>
      <c r="C253" t="s">
        <v>137</v>
      </c>
      <c r="D253" t="s">
        <v>2009</v>
      </c>
      <c r="E253" t="s">
        <v>138</v>
      </c>
      <c r="G253" t="s">
        <v>33</v>
      </c>
      <c r="H253" t="s">
        <v>32</v>
      </c>
      <c r="I253">
        <v>160</v>
      </c>
      <c r="J253">
        <v>80</v>
      </c>
      <c r="L253" s="118">
        <f t="shared" si="9"/>
        <v>1.9259259259259256</v>
      </c>
      <c r="M253">
        <v>1</v>
      </c>
      <c r="N253" t="s">
        <v>144</v>
      </c>
      <c r="O253" t="s">
        <v>145</v>
      </c>
    </row>
    <row r="254" spans="2:15" hidden="1" x14ac:dyDescent="0.2">
      <c r="B254" t="s">
        <v>1781</v>
      </c>
      <c r="C254" t="s">
        <v>137</v>
      </c>
      <c r="D254" t="s">
        <v>2009</v>
      </c>
      <c r="H254" t="s">
        <v>575</v>
      </c>
      <c r="I254">
        <v>500</v>
      </c>
      <c r="J254">
        <v>35</v>
      </c>
      <c r="L254" s="118">
        <f t="shared" si="9"/>
        <v>0.7</v>
      </c>
      <c r="M254">
        <v>1</v>
      </c>
      <c r="N254" t="s">
        <v>144</v>
      </c>
      <c r="O254" t="s">
        <v>576</v>
      </c>
    </row>
    <row r="255" spans="2:15" hidden="1" x14ac:dyDescent="0.2">
      <c r="B255" t="s">
        <v>1730</v>
      </c>
      <c r="C255" t="s">
        <v>1851</v>
      </c>
      <c r="D255" t="s">
        <v>1873</v>
      </c>
      <c r="E255" t="s">
        <v>25</v>
      </c>
      <c r="G255" t="s">
        <v>50</v>
      </c>
      <c r="H255" t="s">
        <v>32</v>
      </c>
      <c r="I255">
        <v>165</v>
      </c>
      <c r="J255" t="s">
        <v>73</v>
      </c>
      <c r="L255" s="118">
        <f t="shared" si="9"/>
        <v>7.2727272727272725</v>
      </c>
      <c r="M255">
        <v>1</v>
      </c>
      <c r="N255" t="s">
        <v>74</v>
      </c>
      <c r="O255" t="s">
        <v>422</v>
      </c>
    </row>
    <row r="256" spans="2:15" hidden="1" x14ac:dyDescent="0.2">
      <c r="B256" t="s">
        <v>1854</v>
      </c>
      <c r="C256" t="s">
        <v>177</v>
      </c>
      <c r="D256" t="s">
        <v>1930</v>
      </c>
      <c r="E256" t="s">
        <v>178</v>
      </c>
      <c r="G256" t="s">
        <v>33</v>
      </c>
      <c r="H256" t="s">
        <v>43</v>
      </c>
      <c r="I256">
        <v>1000</v>
      </c>
      <c r="J256" t="s">
        <v>73</v>
      </c>
      <c r="L256" s="118">
        <f t="shared" si="9"/>
        <v>0.4622222222222222</v>
      </c>
      <c r="O256" t="s">
        <v>180</v>
      </c>
    </row>
    <row r="257" spans="1:16" hidden="1" x14ac:dyDescent="0.2">
      <c r="B257" t="s">
        <v>1854</v>
      </c>
      <c r="C257" t="s">
        <v>177</v>
      </c>
      <c r="D257" t="s">
        <v>1930</v>
      </c>
      <c r="E257" t="s">
        <v>178</v>
      </c>
      <c r="G257" t="s">
        <v>50</v>
      </c>
      <c r="H257" t="s">
        <v>43</v>
      </c>
      <c r="I257">
        <v>500</v>
      </c>
      <c r="J257" t="s">
        <v>73</v>
      </c>
      <c r="L257" s="118">
        <f t="shared" si="9"/>
        <v>2.4</v>
      </c>
    </row>
    <row r="258" spans="1:16" hidden="1" x14ac:dyDescent="0.2">
      <c r="B258" t="s">
        <v>1781</v>
      </c>
      <c r="C258" t="s">
        <v>330</v>
      </c>
      <c r="D258" t="s">
        <v>2011</v>
      </c>
      <c r="G258" t="s">
        <v>33</v>
      </c>
      <c r="H258" t="s">
        <v>43</v>
      </c>
      <c r="I258">
        <v>600</v>
      </c>
      <c r="J258">
        <v>60</v>
      </c>
      <c r="K258">
        <v>225</v>
      </c>
      <c r="L258" s="118">
        <f t="shared" si="9"/>
        <v>0.38518518518518519</v>
      </c>
      <c r="M258">
        <v>1</v>
      </c>
      <c r="N258">
        <v>0.375</v>
      </c>
      <c r="O258" t="s">
        <v>566</v>
      </c>
    </row>
    <row r="259" spans="1:16" hidden="1" x14ac:dyDescent="0.2">
      <c r="B259" t="s">
        <v>1781</v>
      </c>
      <c r="C259" t="s">
        <v>288</v>
      </c>
      <c r="D259" t="s">
        <v>2012</v>
      </c>
      <c r="E259" t="s">
        <v>297</v>
      </c>
      <c r="G259" t="s">
        <v>33</v>
      </c>
      <c r="H259" t="s">
        <v>43</v>
      </c>
      <c r="I259">
        <v>800</v>
      </c>
      <c r="J259">
        <v>95</v>
      </c>
      <c r="L259" s="118">
        <f t="shared" si="9"/>
        <v>0.45740740740740737</v>
      </c>
      <c r="M259">
        <v>1</v>
      </c>
      <c r="N259">
        <v>0.75</v>
      </c>
      <c r="O259" t="s">
        <v>290</v>
      </c>
    </row>
    <row r="260" spans="1:16" hidden="1" x14ac:dyDescent="0.2">
      <c r="B260" t="s">
        <v>1781</v>
      </c>
      <c r="C260" t="s">
        <v>563</v>
      </c>
      <c r="D260" t="s">
        <v>2014</v>
      </c>
      <c r="G260" t="s">
        <v>33</v>
      </c>
      <c r="H260" t="s">
        <v>32</v>
      </c>
      <c r="I260">
        <v>105</v>
      </c>
      <c r="J260" t="s">
        <v>73</v>
      </c>
      <c r="L260" s="118">
        <f t="shared" si="9"/>
        <v>4.4021164021164019</v>
      </c>
      <c r="M260">
        <v>1</v>
      </c>
      <c r="N260">
        <v>0.37</v>
      </c>
      <c r="O260" t="s">
        <v>565</v>
      </c>
    </row>
    <row r="261" spans="1:16" hidden="1" x14ac:dyDescent="0.2">
      <c r="B261" t="s">
        <v>1781</v>
      </c>
      <c r="C261" t="s">
        <v>1827</v>
      </c>
      <c r="D261" t="s">
        <v>2015</v>
      </c>
      <c r="E261" t="s">
        <v>25</v>
      </c>
      <c r="G261" t="s">
        <v>33</v>
      </c>
      <c r="H261" t="s">
        <v>43</v>
      </c>
      <c r="I261">
        <v>500</v>
      </c>
      <c r="J261">
        <v>45</v>
      </c>
      <c r="K261" t="s">
        <v>122</v>
      </c>
      <c r="L261" s="118">
        <f t="shared" si="9"/>
        <v>0.34666666666666662</v>
      </c>
      <c r="M261">
        <v>1</v>
      </c>
    </row>
    <row r="262" spans="1:16" hidden="1" x14ac:dyDescent="0.2">
      <c r="B262" t="s">
        <v>1714</v>
      </c>
      <c r="C262" t="s">
        <v>1807</v>
      </c>
      <c r="D262" t="s">
        <v>1977</v>
      </c>
      <c r="E262" t="s">
        <v>25</v>
      </c>
      <c r="G262" t="s">
        <v>50</v>
      </c>
      <c r="H262" t="s">
        <v>32</v>
      </c>
      <c r="I262">
        <v>130</v>
      </c>
      <c r="L262" s="118">
        <f t="shared" si="9"/>
        <v>0</v>
      </c>
      <c r="M262">
        <v>2</v>
      </c>
      <c r="N262" t="s">
        <v>82</v>
      </c>
    </row>
    <row r="263" spans="1:16" hidden="1" x14ac:dyDescent="0.2">
      <c r="B263" t="s">
        <v>1714</v>
      </c>
      <c r="C263" t="s">
        <v>1807</v>
      </c>
      <c r="D263" t="s">
        <v>1977</v>
      </c>
      <c r="E263" t="s">
        <v>25</v>
      </c>
      <c r="G263" t="s">
        <v>50</v>
      </c>
      <c r="H263" t="s">
        <v>43</v>
      </c>
      <c r="I263">
        <v>600</v>
      </c>
      <c r="J263">
        <v>100</v>
      </c>
      <c r="K263">
        <v>675</v>
      </c>
      <c r="L263" s="118">
        <f t="shared" si="9"/>
        <v>1.6666666666666667</v>
      </c>
      <c r="N263">
        <v>0.10150000000000001</v>
      </c>
      <c r="O263" t="s">
        <v>55</v>
      </c>
    </row>
    <row r="264" spans="1:16" hidden="1" x14ac:dyDescent="0.2">
      <c r="B264" t="s">
        <v>1781</v>
      </c>
      <c r="C264" t="s">
        <v>411</v>
      </c>
      <c r="D264" t="s">
        <v>2016</v>
      </c>
      <c r="E264" t="s">
        <v>412</v>
      </c>
      <c r="H264" t="s">
        <v>43</v>
      </c>
      <c r="I264">
        <v>500</v>
      </c>
      <c r="J264">
        <v>28</v>
      </c>
      <c r="L264" s="118">
        <f t="shared" si="9"/>
        <v>0.56000000000000005</v>
      </c>
      <c r="M264">
        <v>1</v>
      </c>
    </row>
    <row r="265" spans="1:16" hidden="1" x14ac:dyDescent="0.2">
      <c r="B265" t="s">
        <v>1662</v>
      </c>
      <c r="C265" t="s">
        <v>1757</v>
      </c>
      <c r="D265" t="s">
        <v>311</v>
      </c>
      <c r="E265" t="s">
        <v>221</v>
      </c>
      <c r="G265" t="s">
        <v>33</v>
      </c>
      <c r="H265" t="s">
        <v>246</v>
      </c>
      <c r="I265">
        <v>200</v>
      </c>
      <c r="J265">
        <v>6</v>
      </c>
      <c r="L265" s="118">
        <f t="shared" si="9"/>
        <v>0.11555555555555555</v>
      </c>
      <c r="M265">
        <v>1</v>
      </c>
      <c r="N265">
        <v>0.03</v>
      </c>
      <c r="O265" t="s">
        <v>321</v>
      </c>
    </row>
    <row r="266" spans="1:16" hidden="1" x14ac:dyDescent="0.2">
      <c r="B266" t="s">
        <v>1662</v>
      </c>
      <c r="C266" t="s">
        <v>1757</v>
      </c>
      <c r="D266" t="s">
        <v>311</v>
      </c>
      <c r="E266" t="s">
        <v>221</v>
      </c>
      <c r="G266" t="s">
        <v>50</v>
      </c>
      <c r="H266" s="120" t="s">
        <v>32</v>
      </c>
      <c r="I266">
        <v>200</v>
      </c>
      <c r="J266">
        <v>43</v>
      </c>
      <c r="L266" s="118">
        <f t="shared" si="9"/>
        <v>2.15</v>
      </c>
      <c r="M266">
        <v>1</v>
      </c>
      <c r="N266">
        <v>0.03</v>
      </c>
      <c r="O266" t="s">
        <v>314</v>
      </c>
      <c r="P266" t="s">
        <v>315</v>
      </c>
    </row>
    <row r="267" spans="1:16" hidden="1" x14ac:dyDescent="0.2">
      <c r="B267" t="s">
        <v>1783</v>
      </c>
      <c r="C267" t="s">
        <v>1787</v>
      </c>
      <c r="D267" t="s">
        <v>1961</v>
      </c>
      <c r="G267" t="s">
        <v>33</v>
      </c>
      <c r="H267" t="s">
        <v>32</v>
      </c>
      <c r="I267">
        <v>300</v>
      </c>
      <c r="J267">
        <v>19</v>
      </c>
      <c r="L267" s="118">
        <f t="shared" si="9"/>
        <v>0.24395061728395057</v>
      </c>
      <c r="M267">
        <v>1</v>
      </c>
      <c r="N267">
        <v>5.4999999999999997E-3</v>
      </c>
    </row>
    <row r="268" spans="1:16" hidden="1" x14ac:dyDescent="0.2">
      <c r="B268" t="s">
        <v>1781</v>
      </c>
      <c r="C268" t="s">
        <v>266</v>
      </c>
      <c r="D268" t="s">
        <v>2017</v>
      </c>
      <c r="E268" t="s">
        <v>232</v>
      </c>
      <c r="G268" t="s">
        <v>50</v>
      </c>
      <c r="H268" t="s">
        <v>32</v>
      </c>
      <c r="I268">
        <v>150</v>
      </c>
      <c r="J268" t="s">
        <v>73</v>
      </c>
      <c r="K268" t="s">
        <v>267</v>
      </c>
      <c r="L268" s="118">
        <f t="shared" si="9"/>
        <v>8</v>
      </c>
      <c r="M268">
        <v>2</v>
      </c>
      <c r="N268" t="s">
        <v>122</v>
      </c>
    </row>
    <row r="269" spans="1:16" hidden="1" x14ac:dyDescent="0.2">
      <c r="B269" t="s">
        <v>1675</v>
      </c>
      <c r="C269" t="s">
        <v>487</v>
      </c>
      <c r="D269" t="s">
        <v>1968</v>
      </c>
      <c r="G269" t="s">
        <v>33</v>
      </c>
      <c r="H269" s="116" t="s">
        <v>32</v>
      </c>
      <c r="I269" s="116">
        <v>1000</v>
      </c>
      <c r="J269" s="116">
        <v>55</v>
      </c>
      <c r="K269">
        <v>225</v>
      </c>
      <c r="L269" s="118">
        <f t="shared" si="9"/>
        <v>0.21185185185185185</v>
      </c>
      <c r="M269">
        <v>1</v>
      </c>
      <c r="N269" t="s">
        <v>488</v>
      </c>
      <c r="O269" t="s">
        <v>489</v>
      </c>
    </row>
    <row r="270" spans="1:16" hidden="1" x14ac:dyDescent="0.2">
      <c r="A270" s="115"/>
      <c r="B270" s="115" t="s">
        <v>1680</v>
      </c>
      <c r="C270" s="115" t="s">
        <v>1686</v>
      </c>
      <c r="D270" s="115" t="s">
        <v>1943</v>
      </c>
      <c r="E270" s="115"/>
      <c r="F270" s="115"/>
      <c r="G270" s="115"/>
      <c r="H270" s="115"/>
      <c r="I270" s="115"/>
      <c r="J270" s="115"/>
      <c r="K270" s="115"/>
      <c r="L270" s="118"/>
      <c r="M270" s="115"/>
      <c r="N270" s="115"/>
      <c r="O270" s="115"/>
      <c r="P270" s="115"/>
    </row>
    <row r="271" spans="1:16" hidden="1" x14ac:dyDescent="0.2">
      <c r="B271" t="s">
        <v>1781</v>
      </c>
      <c r="C271" t="s">
        <v>266</v>
      </c>
      <c r="D271" t="s">
        <v>2017</v>
      </c>
      <c r="H271" t="s">
        <v>246</v>
      </c>
      <c r="I271">
        <v>180</v>
      </c>
      <c r="J271">
        <v>75</v>
      </c>
      <c r="L271" s="118">
        <f>IF(J271="Full",120,J271)*IF(G271="Pro",13/11.25,1)/(I271*IF(G271="Pro",3, IF(G271="Plus",2,1))/10)</f>
        <v>4.166666666666667</v>
      </c>
      <c r="M271">
        <v>1</v>
      </c>
      <c r="N271">
        <v>0.25</v>
      </c>
    </row>
    <row r="272" spans="1:16" hidden="1" x14ac:dyDescent="0.2">
      <c r="B272" t="s">
        <v>1781</v>
      </c>
      <c r="C272" t="s">
        <v>266</v>
      </c>
      <c r="D272" t="s">
        <v>2017</v>
      </c>
      <c r="G272" t="s">
        <v>33</v>
      </c>
      <c r="H272" t="s">
        <v>43</v>
      </c>
      <c r="I272">
        <v>500</v>
      </c>
      <c r="J272">
        <v>50</v>
      </c>
      <c r="K272">
        <v>270</v>
      </c>
      <c r="L272" s="118">
        <f>IF(J272="Full",120,J272)*IF(G272="Pro",13/11.25,1)/(I272*IF(G272="Pro",3, IF(G272="Plus",2,1))/10)</f>
        <v>0.38518518518518513</v>
      </c>
      <c r="M272">
        <v>1</v>
      </c>
      <c r="N272">
        <v>0.25</v>
      </c>
      <c r="O272" t="s">
        <v>559</v>
      </c>
    </row>
    <row r="273" spans="1:16" hidden="1" x14ac:dyDescent="0.2">
      <c r="B273" t="s">
        <v>1781</v>
      </c>
      <c r="C273" t="s">
        <v>550</v>
      </c>
      <c r="D273" t="s">
        <v>2019</v>
      </c>
      <c r="H273" t="s">
        <v>32</v>
      </c>
      <c r="I273">
        <v>150</v>
      </c>
      <c r="J273" t="s">
        <v>73</v>
      </c>
      <c r="L273" s="118">
        <f>IF(J273="Full",120,J273)*IF(G273="Pro",13/11.25,1)/(I273*IF(G273="Pro",3, IF(G273="Plus",2,1))/10)</f>
        <v>8</v>
      </c>
      <c r="M273">
        <v>1</v>
      </c>
      <c r="N273">
        <v>0.125</v>
      </c>
    </row>
    <row r="274" spans="1:16" hidden="1" x14ac:dyDescent="0.2">
      <c r="B274" t="s">
        <v>1670</v>
      </c>
      <c r="C274" t="s">
        <v>1765</v>
      </c>
      <c r="D274" t="s">
        <v>398</v>
      </c>
      <c r="E274" t="s">
        <v>25</v>
      </c>
      <c r="G274" t="s">
        <v>75</v>
      </c>
      <c r="H274" t="s">
        <v>32</v>
      </c>
      <c r="I274">
        <v>165</v>
      </c>
      <c r="J274" t="s">
        <v>73</v>
      </c>
      <c r="L274" s="118">
        <f>IF(J274="Full",120,J274)*IF(G274="Pro",13/11.25,1)/(I274*IF(G274="Pro",3, IF(G274="Plus",2,1))/10)</f>
        <v>7.2727272727272725</v>
      </c>
      <c r="M274">
        <v>1</v>
      </c>
      <c r="N274" t="s">
        <v>74</v>
      </c>
      <c r="O274" t="s">
        <v>76</v>
      </c>
    </row>
    <row r="275" spans="1:16" hidden="1" x14ac:dyDescent="0.2">
      <c r="B275" t="s">
        <v>1771</v>
      </c>
      <c r="C275" t="s">
        <v>1775</v>
      </c>
      <c r="D275" t="s">
        <v>1926</v>
      </c>
      <c r="E275" t="s">
        <v>374</v>
      </c>
      <c r="G275" t="s">
        <v>33</v>
      </c>
      <c r="H275" t="s">
        <v>32</v>
      </c>
      <c r="I275">
        <v>400</v>
      </c>
      <c r="J275">
        <v>70</v>
      </c>
      <c r="L275" s="118">
        <f>IF(J275="Full",120,J275)*IF(G275="Pro",13/11.25,1)/(I275*IF(G275="Pro",3, IF(G275="Plus",2,1))/10)</f>
        <v>0.67407407407407405</v>
      </c>
      <c r="M275">
        <v>1</v>
      </c>
      <c r="N275" t="s">
        <v>2057</v>
      </c>
    </row>
    <row r="276" spans="1:16" hidden="1" x14ac:dyDescent="0.2">
      <c r="A276" s="115"/>
      <c r="B276" s="115" t="s">
        <v>1680</v>
      </c>
      <c r="C276" s="115" t="s">
        <v>1687</v>
      </c>
      <c r="D276" s="115" t="s">
        <v>1944</v>
      </c>
      <c r="E276" s="115"/>
      <c r="F276" s="115"/>
      <c r="G276" s="115"/>
      <c r="H276" s="115"/>
      <c r="I276" s="115"/>
      <c r="J276" s="115"/>
      <c r="K276" s="115"/>
      <c r="L276" s="118"/>
      <c r="M276" s="115"/>
      <c r="N276" s="115"/>
      <c r="O276" s="115" t="s">
        <v>2090</v>
      </c>
      <c r="P276" s="115"/>
    </row>
    <row r="277" spans="1:16" hidden="1" x14ac:dyDescent="0.2">
      <c r="B277" t="s">
        <v>1771</v>
      </c>
      <c r="C277" t="s">
        <v>1776</v>
      </c>
      <c r="D277" t="s">
        <v>1927</v>
      </c>
      <c r="E277" t="s">
        <v>388</v>
      </c>
      <c r="G277" t="s">
        <v>104</v>
      </c>
      <c r="H277" t="s">
        <v>154</v>
      </c>
      <c r="I277">
        <v>400</v>
      </c>
      <c r="J277">
        <v>55</v>
      </c>
      <c r="L277" s="118">
        <f>IF(J277="Full",120,J277)*IF(G277="Pro",13/11.25,1)/(I277*IF(G277="Pro",3, IF(G277="Plus",2,1))/10)</f>
        <v>0.52962962962962956</v>
      </c>
      <c r="M277">
        <v>1</v>
      </c>
      <c r="N277" t="s">
        <v>389</v>
      </c>
      <c r="O277" t="s">
        <v>390</v>
      </c>
    </row>
    <row r="278" spans="1:16" hidden="1" x14ac:dyDescent="0.2">
      <c r="A278" s="115"/>
      <c r="B278" s="115" t="s">
        <v>1680</v>
      </c>
      <c r="C278" s="115" t="s">
        <v>1688</v>
      </c>
      <c r="D278" s="115" t="s">
        <v>1945</v>
      </c>
      <c r="E278" s="115"/>
      <c r="F278" s="115"/>
      <c r="G278" s="115"/>
      <c r="H278" s="115"/>
      <c r="I278" s="115"/>
      <c r="J278" s="115"/>
      <c r="K278" s="115"/>
      <c r="L278" s="118"/>
      <c r="M278" s="115"/>
      <c r="N278" s="115"/>
      <c r="O278" s="115" t="s">
        <v>2089</v>
      </c>
      <c r="P278" s="115"/>
    </row>
    <row r="279" spans="1:16" hidden="1" x14ac:dyDescent="0.2">
      <c r="B279" t="s">
        <v>1781</v>
      </c>
      <c r="C279" t="s">
        <v>450</v>
      </c>
      <c r="D279" t="s">
        <v>2020</v>
      </c>
      <c r="G279" t="s">
        <v>50</v>
      </c>
      <c r="H279" t="s">
        <v>246</v>
      </c>
      <c r="I279">
        <v>129</v>
      </c>
      <c r="J279">
        <v>11</v>
      </c>
      <c r="L279" s="118">
        <f>IF(J279="Full",120,J279)*IF(G279="Pro",13/11.25,1)/(I279*IF(G279="Pro",3, IF(G279="Plus",2,1))/10)</f>
        <v>0.8527131782945736</v>
      </c>
      <c r="M279">
        <v>1</v>
      </c>
      <c r="N279">
        <v>0.32500000000000001</v>
      </c>
    </row>
    <row r="280" spans="1:16" hidden="1" x14ac:dyDescent="0.2">
      <c r="B280" t="s">
        <v>1779</v>
      </c>
      <c r="C280" t="s">
        <v>1780</v>
      </c>
      <c r="D280" t="s">
        <v>125</v>
      </c>
      <c r="E280" t="s">
        <v>126</v>
      </c>
      <c r="G280" t="s">
        <v>50</v>
      </c>
      <c r="H280" t="s">
        <v>43</v>
      </c>
      <c r="I280">
        <v>1000</v>
      </c>
      <c r="J280">
        <v>800</v>
      </c>
      <c r="K280" t="s">
        <v>127</v>
      </c>
      <c r="L280" s="118">
        <f>IF(J280="Full",120,J280)*IF(G280="Pro",13/11.25,1)/(I280*IF(G280="Pro",3, IF(G280="Plus",2,1))/10)</f>
        <v>8</v>
      </c>
      <c r="M280">
        <v>1</v>
      </c>
    </row>
    <row r="281" spans="1:16" hidden="1" x14ac:dyDescent="0.2">
      <c r="A281" s="115"/>
      <c r="B281" s="115" t="s">
        <v>1680</v>
      </c>
      <c r="C281" s="115" t="s">
        <v>1689</v>
      </c>
      <c r="D281" s="115" t="s">
        <v>1946</v>
      </c>
      <c r="E281" s="115"/>
      <c r="F281" s="115"/>
      <c r="G281" s="115"/>
      <c r="H281" s="115"/>
      <c r="I281" s="115"/>
      <c r="J281" s="115"/>
      <c r="K281" s="115"/>
      <c r="L281" s="118"/>
      <c r="M281" s="115"/>
      <c r="N281" s="115"/>
      <c r="O281" s="115"/>
      <c r="P281" s="115"/>
    </row>
    <row r="282" spans="1:16" hidden="1" x14ac:dyDescent="0.2">
      <c r="B282" t="s">
        <v>1761</v>
      </c>
      <c r="C282" t="s">
        <v>1762</v>
      </c>
      <c r="D282" t="s">
        <v>1915</v>
      </c>
      <c r="E282" t="s">
        <v>182</v>
      </c>
      <c r="H282" t="s">
        <v>32</v>
      </c>
      <c r="I282">
        <v>350</v>
      </c>
      <c r="J282">
        <v>100</v>
      </c>
      <c r="L282" s="118">
        <f t="shared" ref="L282:L314" si="10">IF(J282="Full",120,J282)*IF(G282="Pro",13/11.25,1)/(I282*IF(G282="Pro",3, IF(G282="Plus",2,1))/10)</f>
        <v>2.8571428571428572</v>
      </c>
      <c r="P282" t="s">
        <v>1843</v>
      </c>
    </row>
    <row r="283" spans="1:16" hidden="1" x14ac:dyDescent="0.2">
      <c r="B283" t="s">
        <v>1730</v>
      </c>
      <c r="C283" t="s">
        <v>1738</v>
      </c>
      <c r="D283" t="s">
        <v>1874</v>
      </c>
      <c r="G283" t="s">
        <v>33</v>
      </c>
      <c r="H283" t="s">
        <v>32</v>
      </c>
      <c r="I283">
        <v>140</v>
      </c>
      <c r="J283">
        <v>100</v>
      </c>
      <c r="K283" t="s">
        <v>548</v>
      </c>
      <c r="L283" s="118">
        <f t="shared" si="10"/>
        <v>2.7513227513227512</v>
      </c>
      <c r="M283">
        <v>1</v>
      </c>
      <c r="N283">
        <v>0.12</v>
      </c>
      <c r="O283" t="s">
        <v>549</v>
      </c>
    </row>
    <row r="284" spans="1:16" hidden="1" x14ac:dyDescent="0.2">
      <c r="B284" t="s">
        <v>1730</v>
      </c>
      <c r="C284" t="s">
        <v>1739</v>
      </c>
      <c r="D284" t="s">
        <v>1875</v>
      </c>
      <c r="E284" t="s">
        <v>189</v>
      </c>
      <c r="G284" t="s">
        <v>87</v>
      </c>
      <c r="H284" t="s">
        <v>32</v>
      </c>
      <c r="I284">
        <v>180</v>
      </c>
      <c r="J284">
        <v>85</v>
      </c>
      <c r="L284" s="118">
        <f t="shared" si="10"/>
        <v>2.3611111111111112</v>
      </c>
      <c r="M284">
        <v>2</v>
      </c>
      <c r="N284">
        <v>0.125</v>
      </c>
      <c r="O284" t="s">
        <v>193</v>
      </c>
    </row>
    <row r="285" spans="1:16" hidden="1" x14ac:dyDescent="0.2">
      <c r="B285" t="s">
        <v>1730</v>
      </c>
      <c r="C285" t="s">
        <v>1852</v>
      </c>
      <c r="D285" t="s">
        <v>1876</v>
      </c>
      <c r="E285" t="s">
        <v>189</v>
      </c>
      <c r="G285" t="s">
        <v>50</v>
      </c>
      <c r="H285" t="s">
        <v>43</v>
      </c>
      <c r="I285">
        <v>800</v>
      </c>
      <c r="J285">
        <v>80</v>
      </c>
      <c r="L285" s="118">
        <f t="shared" si="10"/>
        <v>1</v>
      </c>
      <c r="M285">
        <v>1</v>
      </c>
      <c r="N285">
        <v>0.125</v>
      </c>
      <c r="O285" t="s">
        <v>908</v>
      </c>
    </row>
    <row r="286" spans="1:16" hidden="1" x14ac:dyDescent="0.2">
      <c r="A286" s="121"/>
      <c r="B286" s="121" t="s">
        <v>1728</v>
      </c>
      <c r="C286" t="s">
        <v>2096</v>
      </c>
      <c r="D286" s="122" t="s">
        <v>2042</v>
      </c>
      <c r="E286" s="121" t="s">
        <v>456</v>
      </c>
      <c r="F286" s="121"/>
      <c r="G286" s="121"/>
      <c r="H286" s="122"/>
      <c r="I286" s="121"/>
      <c r="J286" s="122"/>
      <c r="K286" s="121"/>
      <c r="L286" s="118" t="e">
        <f t="shared" si="10"/>
        <v>#DIV/0!</v>
      </c>
      <c r="M286" s="121"/>
      <c r="N286" s="122"/>
      <c r="O286" s="122"/>
      <c r="P286" s="121"/>
    </row>
    <row r="287" spans="1:16" hidden="1" x14ac:dyDescent="0.2">
      <c r="B287" t="s">
        <v>1781</v>
      </c>
      <c r="C287" t="s">
        <v>450</v>
      </c>
      <c r="D287" t="s">
        <v>2020</v>
      </c>
      <c r="H287" t="s">
        <v>43</v>
      </c>
      <c r="I287">
        <v>1000</v>
      </c>
      <c r="J287">
        <v>95</v>
      </c>
      <c r="K287">
        <v>270</v>
      </c>
      <c r="L287" s="118">
        <f t="shared" si="10"/>
        <v>0.95</v>
      </c>
      <c r="M287">
        <v>1</v>
      </c>
      <c r="N287">
        <v>0.32500000000000001</v>
      </c>
    </row>
    <row r="288" spans="1:16" hidden="1" x14ac:dyDescent="0.2">
      <c r="B288" t="s">
        <v>1781</v>
      </c>
      <c r="C288" t="s">
        <v>450</v>
      </c>
      <c r="D288" t="s">
        <v>2020</v>
      </c>
      <c r="G288" t="s">
        <v>33</v>
      </c>
      <c r="H288" t="s">
        <v>32</v>
      </c>
      <c r="I288">
        <v>145</v>
      </c>
      <c r="J288" t="s">
        <v>73</v>
      </c>
      <c r="L288" s="118">
        <f t="shared" si="10"/>
        <v>3.1877394636015324</v>
      </c>
      <c r="N288" t="s">
        <v>607</v>
      </c>
      <c r="O288" t="s">
        <v>608</v>
      </c>
    </row>
    <row r="289" spans="2:15" ht="38.25" hidden="1" x14ac:dyDescent="0.2">
      <c r="B289" t="s">
        <v>1730</v>
      </c>
      <c r="C289" t="s">
        <v>1741</v>
      </c>
      <c r="D289" t="s">
        <v>1878</v>
      </c>
      <c r="E289" t="s">
        <v>456</v>
      </c>
      <c r="H289" t="s">
        <v>32</v>
      </c>
      <c r="I289">
        <v>275</v>
      </c>
      <c r="J289" t="s">
        <v>73</v>
      </c>
      <c r="L289" s="118">
        <f t="shared" si="10"/>
        <v>4.3636363636363633</v>
      </c>
      <c r="M289">
        <v>1</v>
      </c>
      <c r="N289" s="123" t="s">
        <v>2061</v>
      </c>
    </row>
    <row r="290" spans="2:15" ht="12.75" hidden="1" customHeight="1" x14ac:dyDescent="0.2">
      <c r="B290" t="s">
        <v>1730</v>
      </c>
      <c r="C290" t="s">
        <v>1741</v>
      </c>
      <c r="D290" t="s">
        <v>1878</v>
      </c>
      <c r="E290" t="s">
        <v>456</v>
      </c>
      <c r="G290" t="s">
        <v>33</v>
      </c>
      <c r="H290" t="s">
        <v>43</v>
      </c>
      <c r="I290">
        <v>225</v>
      </c>
      <c r="J290">
        <v>15</v>
      </c>
      <c r="K290">
        <v>225</v>
      </c>
      <c r="L290" s="118">
        <f t="shared" si="10"/>
        <v>0.25679012345679009</v>
      </c>
      <c r="M290">
        <v>2</v>
      </c>
      <c r="N290" s="123" t="s">
        <v>2061</v>
      </c>
      <c r="O290" t="s">
        <v>455</v>
      </c>
    </row>
    <row r="291" spans="2:15" ht="12.75" hidden="1" customHeight="1" x14ac:dyDescent="0.2">
      <c r="B291" t="s">
        <v>1781</v>
      </c>
      <c r="C291" t="s">
        <v>450</v>
      </c>
      <c r="D291" t="s">
        <v>2020</v>
      </c>
      <c r="G291" t="s">
        <v>50</v>
      </c>
      <c r="H291" t="s">
        <v>32</v>
      </c>
      <c r="I291">
        <v>140</v>
      </c>
      <c r="J291" t="s">
        <v>73</v>
      </c>
      <c r="L291" s="118">
        <f t="shared" si="10"/>
        <v>8.5714285714285712</v>
      </c>
      <c r="M291">
        <v>2</v>
      </c>
      <c r="N291">
        <v>0.32500000000000001</v>
      </c>
      <c r="O291" t="s">
        <v>561</v>
      </c>
    </row>
    <row r="292" spans="2:15" ht="12.75" hidden="1" customHeight="1" x14ac:dyDescent="0.2">
      <c r="B292" t="s">
        <v>1781</v>
      </c>
      <c r="C292" t="s">
        <v>1782</v>
      </c>
      <c r="D292" t="s">
        <v>2021</v>
      </c>
      <c r="G292" t="s">
        <v>33</v>
      </c>
      <c r="H292" t="s">
        <v>32</v>
      </c>
      <c r="I292">
        <v>100</v>
      </c>
      <c r="J292" t="s">
        <v>73</v>
      </c>
      <c r="L292" s="118">
        <f t="shared" si="10"/>
        <v>4.6222222222222218</v>
      </c>
      <c r="M292">
        <v>1</v>
      </c>
      <c r="N292">
        <v>0.46</v>
      </c>
      <c r="O292" t="s">
        <v>569</v>
      </c>
    </row>
    <row r="293" spans="2:15" ht="12.75" hidden="1" customHeight="1" x14ac:dyDescent="0.2">
      <c r="B293" t="s">
        <v>1781</v>
      </c>
      <c r="C293" t="s">
        <v>587</v>
      </c>
      <c r="D293" t="s">
        <v>2022</v>
      </c>
      <c r="G293" t="s">
        <v>33</v>
      </c>
      <c r="H293" t="s">
        <v>43</v>
      </c>
      <c r="I293">
        <v>500</v>
      </c>
      <c r="J293">
        <v>28</v>
      </c>
      <c r="K293">
        <v>225</v>
      </c>
      <c r="L293" s="118">
        <f t="shared" si="10"/>
        <v>0.2157037037037037</v>
      </c>
      <c r="M293">
        <v>1</v>
      </c>
      <c r="N293" t="s">
        <v>588</v>
      </c>
      <c r="O293" t="s">
        <v>589</v>
      </c>
    </row>
    <row r="294" spans="2:15" hidden="1" x14ac:dyDescent="0.2">
      <c r="B294" t="s">
        <v>1781</v>
      </c>
      <c r="C294" t="s">
        <v>430</v>
      </c>
      <c r="D294" t="s">
        <v>2023</v>
      </c>
      <c r="E294" t="s">
        <v>429</v>
      </c>
      <c r="G294" t="s">
        <v>33</v>
      </c>
      <c r="H294" t="s">
        <v>32</v>
      </c>
      <c r="I294">
        <v>115</v>
      </c>
      <c r="J294">
        <v>70</v>
      </c>
      <c r="L294" s="118">
        <f t="shared" si="10"/>
        <v>2.3446054750402574</v>
      </c>
      <c r="M294">
        <v>1</v>
      </c>
    </row>
    <row r="295" spans="2:15" hidden="1" x14ac:dyDescent="0.2">
      <c r="B295" t="s">
        <v>1730</v>
      </c>
      <c r="C295" t="s">
        <v>1742</v>
      </c>
      <c r="D295" t="s">
        <v>1879</v>
      </c>
      <c r="E295" t="s">
        <v>456</v>
      </c>
      <c r="G295" t="s">
        <v>50</v>
      </c>
      <c r="H295" t="s">
        <v>32</v>
      </c>
      <c r="I295">
        <v>115</v>
      </c>
      <c r="J295">
        <v>97</v>
      </c>
      <c r="L295" s="118">
        <f t="shared" si="10"/>
        <v>8.4347826086956523</v>
      </c>
      <c r="M295">
        <v>1</v>
      </c>
      <c r="N295" t="s">
        <v>372</v>
      </c>
      <c r="O295" t="s">
        <v>477</v>
      </c>
    </row>
    <row r="296" spans="2:15" hidden="1" x14ac:dyDescent="0.2">
      <c r="B296" t="s">
        <v>1730</v>
      </c>
      <c r="C296" t="s">
        <v>1743</v>
      </c>
      <c r="D296" t="s">
        <v>1880</v>
      </c>
      <c r="E296" t="s">
        <v>456</v>
      </c>
      <c r="G296" t="s">
        <v>33</v>
      </c>
      <c r="H296" t="s">
        <v>43</v>
      </c>
      <c r="I296">
        <v>1000</v>
      </c>
      <c r="J296">
        <v>40</v>
      </c>
      <c r="K296">
        <v>225</v>
      </c>
      <c r="L296" s="118">
        <f t="shared" si="10"/>
        <v>0.15407407407407406</v>
      </c>
      <c r="M296">
        <v>1</v>
      </c>
      <c r="N296">
        <v>0.27</v>
      </c>
    </row>
    <row r="297" spans="2:15" ht="38.25" hidden="1" x14ac:dyDescent="0.2">
      <c r="B297" t="s">
        <v>1730</v>
      </c>
      <c r="C297" t="s">
        <v>1743</v>
      </c>
      <c r="D297" t="s">
        <v>1880</v>
      </c>
      <c r="E297" t="s">
        <v>456</v>
      </c>
      <c r="G297" t="s">
        <v>33</v>
      </c>
      <c r="H297" t="s">
        <v>32</v>
      </c>
      <c r="I297">
        <v>300</v>
      </c>
      <c r="J297" t="s">
        <v>73</v>
      </c>
      <c r="K297">
        <v>225</v>
      </c>
      <c r="L297" s="118">
        <f t="shared" si="10"/>
        <v>1.5407407407407407</v>
      </c>
      <c r="M297">
        <v>1</v>
      </c>
      <c r="N297" s="123" t="s">
        <v>2060</v>
      </c>
    </row>
    <row r="298" spans="2:15" hidden="1" x14ac:dyDescent="0.2">
      <c r="B298" t="s">
        <v>1730</v>
      </c>
      <c r="C298" t="s">
        <v>2046</v>
      </c>
      <c r="D298" t="s">
        <v>2044</v>
      </c>
      <c r="E298" t="s">
        <v>456</v>
      </c>
      <c r="G298" t="s">
        <v>50</v>
      </c>
      <c r="H298" t="s">
        <v>32</v>
      </c>
      <c r="I298">
        <v>170</v>
      </c>
      <c r="J298" t="s">
        <v>73</v>
      </c>
      <c r="L298" s="118">
        <f t="shared" si="10"/>
        <v>7.0588235294117645</v>
      </c>
      <c r="M298">
        <v>1</v>
      </c>
      <c r="N298" t="s">
        <v>2081</v>
      </c>
    </row>
    <row r="299" spans="2:15" hidden="1" x14ac:dyDescent="0.2">
      <c r="B299" t="s">
        <v>1730</v>
      </c>
      <c r="C299" t="s">
        <v>2046</v>
      </c>
      <c r="D299" t="s">
        <v>2044</v>
      </c>
      <c r="E299" t="s">
        <v>456</v>
      </c>
      <c r="G299" t="s">
        <v>50</v>
      </c>
      <c r="H299" t="s">
        <v>246</v>
      </c>
      <c r="I299">
        <v>500</v>
      </c>
      <c r="J299">
        <v>40</v>
      </c>
      <c r="K299">
        <v>225</v>
      </c>
      <c r="L299" s="118">
        <f t="shared" si="10"/>
        <v>0.8</v>
      </c>
      <c r="M299">
        <v>1</v>
      </c>
      <c r="N299" t="s">
        <v>2045</v>
      </c>
    </row>
    <row r="300" spans="2:15" hidden="1" x14ac:dyDescent="0.2">
      <c r="B300" t="s">
        <v>1730</v>
      </c>
      <c r="C300" t="s">
        <v>2046</v>
      </c>
      <c r="D300" t="s">
        <v>2044</v>
      </c>
      <c r="E300" t="s">
        <v>456</v>
      </c>
      <c r="G300" t="s">
        <v>50</v>
      </c>
      <c r="H300" t="s">
        <v>43</v>
      </c>
      <c r="I300">
        <v>1000</v>
      </c>
      <c r="J300">
        <v>80</v>
      </c>
      <c r="K300">
        <v>225</v>
      </c>
      <c r="L300" s="118">
        <f t="shared" si="10"/>
        <v>0.8</v>
      </c>
      <c r="M300">
        <v>1</v>
      </c>
      <c r="N300" t="s">
        <v>2045</v>
      </c>
    </row>
    <row r="301" spans="2:15" hidden="1" x14ac:dyDescent="0.2">
      <c r="B301" t="s">
        <v>1766</v>
      </c>
      <c r="C301" t="s">
        <v>1768</v>
      </c>
      <c r="D301" t="s">
        <v>1920</v>
      </c>
      <c r="E301" t="s">
        <v>221</v>
      </c>
      <c r="G301" t="s">
        <v>33</v>
      </c>
      <c r="I301">
        <v>350</v>
      </c>
      <c r="J301">
        <v>30</v>
      </c>
      <c r="K301">
        <v>6.8900000000000003E-2</v>
      </c>
      <c r="L301" s="118">
        <f t="shared" si="10"/>
        <v>0.33015873015873015</v>
      </c>
      <c r="M301">
        <v>1</v>
      </c>
    </row>
    <row r="302" spans="2:15" hidden="1" x14ac:dyDescent="0.2">
      <c r="B302" t="s">
        <v>1766</v>
      </c>
      <c r="C302" t="s">
        <v>1768</v>
      </c>
      <c r="D302" t="s">
        <v>1920</v>
      </c>
      <c r="E302" t="s">
        <v>356</v>
      </c>
      <c r="G302" t="s">
        <v>50</v>
      </c>
      <c r="H302" t="s">
        <v>246</v>
      </c>
      <c r="I302">
        <v>500</v>
      </c>
      <c r="J302">
        <v>5</v>
      </c>
      <c r="K302" t="s">
        <v>357</v>
      </c>
      <c r="L302" s="118">
        <f t="shared" si="10"/>
        <v>0.1</v>
      </c>
    </row>
    <row r="303" spans="2:15" hidden="1" x14ac:dyDescent="0.2">
      <c r="B303" t="s">
        <v>1781</v>
      </c>
      <c r="C303" t="s">
        <v>262</v>
      </c>
      <c r="D303" t="s">
        <v>2027</v>
      </c>
      <c r="E303" t="s">
        <v>232</v>
      </c>
      <c r="G303" t="s">
        <v>87</v>
      </c>
      <c r="H303" t="s">
        <v>32</v>
      </c>
      <c r="J303" t="s">
        <v>73</v>
      </c>
      <c r="L303" s="118" t="e">
        <f t="shared" si="10"/>
        <v>#DIV/0!</v>
      </c>
      <c r="M303">
        <v>2</v>
      </c>
      <c r="N303" t="s">
        <v>263</v>
      </c>
      <c r="O303" t="s">
        <v>265</v>
      </c>
    </row>
    <row r="304" spans="2:15" hidden="1" x14ac:dyDescent="0.2">
      <c r="B304" t="s">
        <v>1781</v>
      </c>
      <c r="C304" t="s">
        <v>359</v>
      </c>
      <c r="D304" t="s">
        <v>2028</v>
      </c>
      <c r="E304" t="s">
        <v>360</v>
      </c>
      <c r="H304" t="s">
        <v>43</v>
      </c>
      <c r="I304">
        <v>425</v>
      </c>
      <c r="J304">
        <v>85</v>
      </c>
      <c r="L304" s="118">
        <f t="shared" si="10"/>
        <v>2</v>
      </c>
      <c r="M304">
        <v>1</v>
      </c>
      <c r="N304">
        <v>0.25</v>
      </c>
    </row>
    <row r="305" spans="1:16" hidden="1" x14ac:dyDescent="0.2">
      <c r="B305" t="s">
        <v>1781</v>
      </c>
      <c r="C305" t="s">
        <v>359</v>
      </c>
      <c r="D305" t="s">
        <v>2028</v>
      </c>
      <c r="E305" t="s">
        <v>360</v>
      </c>
      <c r="G305" t="s">
        <v>50</v>
      </c>
      <c r="H305" t="s">
        <v>32</v>
      </c>
      <c r="I305">
        <v>110</v>
      </c>
      <c r="J305" t="s">
        <v>73</v>
      </c>
      <c r="L305" s="118">
        <f t="shared" si="10"/>
        <v>10.909090909090908</v>
      </c>
      <c r="M305">
        <v>1</v>
      </c>
      <c r="N305">
        <v>0.25</v>
      </c>
    </row>
    <row r="306" spans="1:16" hidden="1" x14ac:dyDescent="0.2">
      <c r="B306" t="s">
        <v>1818</v>
      </c>
      <c r="C306" t="s">
        <v>1819</v>
      </c>
      <c r="D306" t="s">
        <v>247</v>
      </c>
      <c r="E306" t="s">
        <v>232</v>
      </c>
      <c r="G306" t="s">
        <v>50</v>
      </c>
      <c r="H306" t="s">
        <v>43</v>
      </c>
      <c r="I306">
        <v>400</v>
      </c>
      <c r="J306" t="s">
        <v>73</v>
      </c>
      <c r="K306">
        <v>170</v>
      </c>
      <c r="L306" s="118">
        <f t="shared" si="10"/>
        <v>3</v>
      </c>
      <c r="M306">
        <v>1</v>
      </c>
      <c r="N306">
        <v>0.48</v>
      </c>
      <c r="O306" t="s">
        <v>250</v>
      </c>
    </row>
    <row r="307" spans="1:16" hidden="1" x14ac:dyDescent="0.2">
      <c r="B307" t="s">
        <v>1677</v>
      </c>
      <c r="C307" t="s">
        <v>1815</v>
      </c>
      <c r="D307" t="s">
        <v>1932</v>
      </c>
      <c r="E307" t="s">
        <v>421</v>
      </c>
      <c r="G307" t="s">
        <v>50</v>
      </c>
      <c r="H307" t="s">
        <v>32</v>
      </c>
      <c r="I307">
        <v>240</v>
      </c>
      <c r="J307">
        <v>90</v>
      </c>
      <c r="L307" s="118">
        <f t="shared" si="10"/>
        <v>3.75</v>
      </c>
      <c r="M307">
        <v>1</v>
      </c>
      <c r="N307">
        <v>0.06</v>
      </c>
      <c r="O307" t="s">
        <v>422</v>
      </c>
    </row>
    <row r="308" spans="1:16" ht="12.75" hidden="1" customHeight="1" x14ac:dyDescent="0.25">
      <c r="B308" t="s">
        <v>2070</v>
      </c>
      <c r="C308" t="s">
        <v>2071</v>
      </c>
      <c r="D308" s="126" t="s">
        <v>2069</v>
      </c>
      <c r="E308" t="s">
        <v>2072</v>
      </c>
      <c r="G308" t="s">
        <v>50</v>
      </c>
      <c r="H308" t="s">
        <v>43</v>
      </c>
      <c r="I308">
        <v>1000</v>
      </c>
      <c r="J308">
        <v>60</v>
      </c>
      <c r="K308">
        <v>450</v>
      </c>
      <c r="L308" s="118">
        <f t="shared" si="10"/>
        <v>0.6</v>
      </c>
    </row>
    <row r="309" spans="1:16" ht="12.75" hidden="1" customHeight="1" x14ac:dyDescent="0.25">
      <c r="B309" t="s">
        <v>2070</v>
      </c>
      <c r="C309" t="s">
        <v>2071</v>
      </c>
      <c r="D309" s="126" t="s">
        <v>2073</v>
      </c>
      <c r="E309" t="s">
        <v>2072</v>
      </c>
      <c r="G309" t="s">
        <v>50</v>
      </c>
      <c r="H309" t="s">
        <v>43</v>
      </c>
      <c r="I309">
        <v>700</v>
      </c>
      <c r="J309">
        <v>80</v>
      </c>
      <c r="K309">
        <v>450</v>
      </c>
      <c r="L309" s="118">
        <f t="shared" si="10"/>
        <v>1.1428571428571428</v>
      </c>
    </row>
    <row r="310" spans="1:16" hidden="1" x14ac:dyDescent="0.2">
      <c r="B310" t="s">
        <v>1662</v>
      </c>
      <c r="C310" t="s">
        <v>1758</v>
      </c>
      <c r="D310" t="s">
        <v>292</v>
      </c>
      <c r="E310" t="s">
        <v>293</v>
      </c>
      <c r="G310" t="s">
        <v>50</v>
      </c>
      <c r="H310" t="s">
        <v>43</v>
      </c>
      <c r="I310">
        <v>1400</v>
      </c>
      <c r="J310">
        <v>20</v>
      </c>
      <c r="K310">
        <v>225</v>
      </c>
      <c r="L310" s="118">
        <f t="shared" si="10"/>
        <v>0.14285714285714285</v>
      </c>
      <c r="M310">
        <v>1</v>
      </c>
      <c r="N310" t="s">
        <v>294</v>
      </c>
      <c r="O310" t="s">
        <v>295</v>
      </c>
    </row>
    <row r="311" spans="1:16" hidden="1" x14ac:dyDescent="0.2">
      <c r="B311" t="s">
        <v>1781</v>
      </c>
      <c r="C311" t="s">
        <v>296</v>
      </c>
      <c r="D311" t="s">
        <v>2074</v>
      </c>
      <c r="G311" t="s">
        <v>33</v>
      </c>
      <c r="H311" t="s">
        <v>43</v>
      </c>
      <c r="I311">
        <v>400</v>
      </c>
      <c r="J311">
        <v>20</v>
      </c>
      <c r="K311">
        <v>135</v>
      </c>
      <c r="L311" s="118">
        <f t="shared" si="10"/>
        <v>0.19259259259259257</v>
      </c>
    </row>
    <row r="312" spans="1:16" hidden="1" x14ac:dyDescent="0.2">
      <c r="B312" t="s">
        <v>1781</v>
      </c>
      <c r="C312" t="s">
        <v>296</v>
      </c>
      <c r="D312" t="s">
        <v>2030</v>
      </c>
      <c r="G312" t="s">
        <v>33</v>
      </c>
      <c r="H312" t="s">
        <v>43</v>
      </c>
      <c r="I312">
        <v>400</v>
      </c>
      <c r="J312">
        <v>20</v>
      </c>
      <c r="K312">
        <v>135</v>
      </c>
      <c r="L312" s="118">
        <f t="shared" si="10"/>
        <v>0.19259259259259257</v>
      </c>
    </row>
    <row r="313" spans="1:16" hidden="1" x14ac:dyDescent="0.2">
      <c r="B313" t="s">
        <v>1677</v>
      </c>
      <c r="C313" t="s">
        <v>1778</v>
      </c>
      <c r="D313" t="s">
        <v>1933</v>
      </c>
      <c r="E313" t="s">
        <v>326</v>
      </c>
      <c r="H313" t="s">
        <v>43</v>
      </c>
      <c r="I313">
        <v>1000</v>
      </c>
      <c r="J313">
        <v>30</v>
      </c>
      <c r="L313" s="118">
        <f t="shared" si="10"/>
        <v>0.3</v>
      </c>
      <c r="M313">
        <v>1</v>
      </c>
      <c r="N313">
        <v>6.5000000000000002E-2</v>
      </c>
    </row>
    <row r="314" spans="1:16" hidden="1" x14ac:dyDescent="0.2">
      <c r="B314" t="s">
        <v>1677</v>
      </c>
      <c r="C314" t="s">
        <v>1778</v>
      </c>
      <c r="D314" t="s">
        <v>1933</v>
      </c>
      <c r="E314" t="s">
        <v>326</v>
      </c>
      <c r="H314" t="s">
        <v>32</v>
      </c>
      <c r="I314">
        <v>500</v>
      </c>
      <c r="J314">
        <v>90</v>
      </c>
      <c r="L314" s="118">
        <f t="shared" si="10"/>
        <v>1.8</v>
      </c>
      <c r="M314">
        <v>1</v>
      </c>
      <c r="N314">
        <v>6.5000000000000002E-2</v>
      </c>
    </row>
    <row r="315" spans="1:16" hidden="1" x14ac:dyDescent="0.2">
      <c r="A315" s="115"/>
      <c r="B315" s="115" t="s">
        <v>1680</v>
      </c>
      <c r="C315" s="115" t="s">
        <v>1690</v>
      </c>
      <c r="D315" s="115" t="s">
        <v>1947</v>
      </c>
      <c r="E315" s="115"/>
      <c r="F315" s="115"/>
      <c r="G315" s="115"/>
      <c r="H315" s="115"/>
      <c r="I315" s="115"/>
      <c r="J315" s="115"/>
      <c r="K315" s="115"/>
      <c r="L315" s="118"/>
      <c r="M315" s="115"/>
      <c r="N315" s="115"/>
      <c r="O315" s="115"/>
      <c r="P315" s="115"/>
    </row>
    <row r="316" spans="1:16" ht="12.75" hidden="1" customHeight="1" x14ac:dyDescent="0.2">
      <c r="B316" t="s">
        <v>2094</v>
      </c>
      <c r="C316" t="s">
        <v>1822</v>
      </c>
      <c r="D316" t="s">
        <v>1656</v>
      </c>
      <c r="E316" t="s">
        <v>25</v>
      </c>
      <c r="H316" t="s">
        <v>43</v>
      </c>
      <c r="I316">
        <v>500</v>
      </c>
      <c r="J316" t="s">
        <v>73</v>
      </c>
      <c r="K316">
        <v>450</v>
      </c>
      <c r="L316" s="118">
        <f t="shared" ref="L316:L332" si="11">IF(J316="Full",120,J316)*IF(G316="Pro",13/11.25,1)/(I316*IF(G316="Pro",3, IF(G316="Plus",2,1))/10)</f>
        <v>2.4</v>
      </c>
      <c r="N316" t="s">
        <v>1657</v>
      </c>
    </row>
    <row r="317" spans="1:16" hidden="1" x14ac:dyDescent="0.2">
      <c r="B317" t="s">
        <v>1783</v>
      </c>
      <c r="C317" t="s">
        <v>1788</v>
      </c>
      <c r="D317" t="s">
        <v>1962</v>
      </c>
      <c r="H317" t="s">
        <v>43</v>
      </c>
      <c r="I317">
        <v>1000</v>
      </c>
      <c r="J317">
        <v>30</v>
      </c>
      <c r="K317">
        <v>340</v>
      </c>
      <c r="L317" s="118">
        <f t="shared" si="11"/>
        <v>0.3</v>
      </c>
      <c r="M317">
        <v>1</v>
      </c>
    </row>
    <row r="318" spans="1:16" hidden="1" x14ac:dyDescent="0.2">
      <c r="B318" t="s">
        <v>1730</v>
      </c>
      <c r="C318" t="s">
        <v>1744</v>
      </c>
      <c r="D318" t="s">
        <v>1881</v>
      </c>
      <c r="E318" t="s">
        <v>456</v>
      </c>
      <c r="G318" t="s">
        <v>33</v>
      </c>
      <c r="H318" t="s">
        <v>32</v>
      </c>
      <c r="I318">
        <v>100</v>
      </c>
      <c r="J318">
        <v>25</v>
      </c>
      <c r="L318" s="118">
        <f t="shared" si="11"/>
        <v>0.96296296296296291</v>
      </c>
      <c r="N318" t="s">
        <v>372</v>
      </c>
    </row>
    <row r="319" spans="1:16" hidden="1" x14ac:dyDescent="0.2">
      <c r="B319" t="s">
        <v>1694</v>
      </c>
      <c r="C319" t="s">
        <v>1760</v>
      </c>
      <c r="D319" t="s">
        <v>580</v>
      </c>
      <c r="E319" t="s">
        <v>456</v>
      </c>
      <c r="H319" t="s">
        <v>32</v>
      </c>
      <c r="I319">
        <v>130</v>
      </c>
      <c r="J319" t="s">
        <v>73</v>
      </c>
      <c r="L319" s="118">
        <f t="shared" si="11"/>
        <v>9.2307692307692299</v>
      </c>
      <c r="M319">
        <v>3</v>
      </c>
    </row>
    <row r="320" spans="1:16" hidden="1" x14ac:dyDescent="0.2">
      <c r="B320" t="s">
        <v>1730</v>
      </c>
      <c r="C320" t="s">
        <v>1745</v>
      </c>
      <c r="D320" t="s">
        <v>1882</v>
      </c>
      <c r="E320" t="s">
        <v>456</v>
      </c>
      <c r="G320" t="s">
        <v>33</v>
      </c>
      <c r="H320" t="s">
        <v>43</v>
      </c>
      <c r="I320">
        <v>1000</v>
      </c>
      <c r="J320">
        <v>40</v>
      </c>
      <c r="K320">
        <v>225</v>
      </c>
      <c r="L320" s="118">
        <f t="shared" si="11"/>
        <v>0.15407407407407406</v>
      </c>
      <c r="M320">
        <v>1</v>
      </c>
      <c r="N320" t="s">
        <v>2059</v>
      </c>
      <c r="O320" t="s">
        <v>462</v>
      </c>
    </row>
    <row r="321" spans="1:17" hidden="1" x14ac:dyDescent="0.2">
      <c r="B321" t="s">
        <v>1730</v>
      </c>
      <c r="C321" t="s">
        <v>1745</v>
      </c>
      <c r="D321" t="s">
        <v>1882</v>
      </c>
      <c r="E321" t="s">
        <v>456</v>
      </c>
      <c r="G321" t="s">
        <v>50</v>
      </c>
      <c r="H321" t="s">
        <v>246</v>
      </c>
      <c r="I321">
        <v>350</v>
      </c>
      <c r="J321">
        <v>84</v>
      </c>
      <c r="K321">
        <v>225</v>
      </c>
      <c r="L321" s="118">
        <f t="shared" si="11"/>
        <v>2.4</v>
      </c>
      <c r="M321">
        <v>1</v>
      </c>
      <c r="N321" t="s">
        <v>1655</v>
      </c>
      <c r="O321" t="s">
        <v>462</v>
      </c>
    </row>
    <row r="322" spans="1:17" hidden="1" x14ac:dyDescent="0.2">
      <c r="B322" t="s">
        <v>1730</v>
      </c>
      <c r="C322" t="s">
        <v>1745</v>
      </c>
      <c r="D322" t="s">
        <v>1882</v>
      </c>
      <c r="E322" t="s">
        <v>456</v>
      </c>
      <c r="G322" t="s">
        <v>50</v>
      </c>
      <c r="H322" t="s">
        <v>43</v>
      </c>
      <c r="I322">
        <v>1000</v>
      </c>
      <c r="J322" t="s">
        <v>101</v>
      </c>
      <c r="K322">
        <v>225</v>
      </c>
      <c r="L322" s="118">
        <f t="shared" si="11"/>
        <v>1.2</v>
      </c>
      <c r="M322">
        <v>1</v>
      </c>
      <c r="N322" t="s">
        <v>1655</v>
      </c>
      <c r="O322" t="s">
        <v>462</v>
      </c>
    </row>
    <row r="323" spans="1:17" hidden="1" x14ac:dyDescent="0.2">
      <c r="B323" t="s">
        <v>1730</v>
      </c>
      <c r="C323" t="s">
        <v>1746</v>
      </c>
      <c r="D323" t="s">
        <v>1883</v>
      </c>
      <c r="E323" t="s">
        <v>456</v>
      </c>
      <c r="G323" t="s">
        <v>33</v>
      </c>
      <c r="H323" t="s">
        <v>32</v>
      </c>
      <c r="I323">
        <v>325</v>
      </c>
      <c r="J323" t="s">
        <v>73</v>
      </c>
      <c r="L323" s="118">
        <f t="shared" si="11"/>
        <v>1.4222222222222221</v>
      </c>
      <c r="M323">
        <v>1</v>
      </c>
      <c r="N323" t="s">
        <v>2058</v>
      </c>
      <c r="O323" t="s">
        <v>460</v>
      </c>
    </row>
    <row r="324" spans="1:17" hidden="1" x14ac:dyDescent="0.2">
      <c r="B324" t="s">
        <v>1730</v>
      </c>
      <c r="C324" t="s">
        <v>1746</v>
      </c>
      <c r="D324" t="s">
        <v>1883</v>
      </c>
      <c r="E324" t="s">
        <v>456</v>
      </c>
      <c r="G324" t="s">
        <v>50</v>
      </c>
      <c r="H324" t="s">
        <v>43</v>
      </c>
      <c r="I324">
        <v>1000</v>
      </c>
      <c r="J324">
        <v>40</v>
      </c>
      <c r="K324">
        <v>225</v>
      </c>
      <c r="L324" s="118">
        <f t="shared" si="11"/>
        <v>0.4</v>
      </c>
      <c r="M324">
        <v>1</v>
      </c>
      <c r="N324" t="s">
        <v>2059</v>
      </c>
    </row>
    <row r="325" spans="1:17" hidden="1" x14ac:dyDescent="0.2">
      <c r="B325" t="s">
        <v>1730</v>
      </c>
      <c r="D325" t="s">
        <v>1860</v>
      </c>
      <c r="E325" t="s">
        <v>456</v>
      </c>
      <c r="G325" t="s">
        <v>50</v>
      </c>
      <c r="H325" t="s">
        <v>32</v>
      </c>
      <c r="I325">
        <v>100</v>
      </c>
      <c r="J325">
        <v>25</v>
      </c>
      <c r="L325" s="118">
        <f t="shared" si="11"/>
        <v>2.5</v>
      </c>
      <c r="N325" t="s">
        <v>372</v>
      </c>
    </row>
    <row r="326" spans="1:17" hidden="1" x14ac:dyDescent="0.2">
      <c r="B326" t="s">
        <v>218</v>
      </c>
      <c r="D326" t="s">
        <v>1903</v>
      </c>
      <c r="E326" t="s">
        <v>129</v>
      </c>
      <c r="G326" t="s">
        <v>50</v>
      </c>
      <c r="H326" t="s">
        <v>43</v>
      </c>
      <c r="I326">
        <v>315</v>
      </c>
      <c r="J326">
        <v>17</v>
      </c>
      <c r="K326">
        <v>340</v>
      </c>
      <c r="L326" s="118">
        <f t="shared" si="11"/>
        <v>0.53968253968253965</v>
      </c>
      <c r="M326">
        <v>1</v>
      </c>
      <c r="Q326" t="s">
        <v>949</v>
      </c>
    </row>
    <row r="327" spans="1:17" hidden="1" x14ac:dyDescent="0.2">
      <c r="B327" t="s">
        <v>218</v>
      </c>
      <c r="D327" t="s">
        <v>1903</v>
      </c>
      <c r="E327" t="s">
        <v>129</v>
      </c>
      <c r="G327" t="s">
        <v>33</v>
      </c>
      <c r="H327" t="s">
        <v>32</v>
      </c>
      <c r="I327">
        <v>200</v>
      </c>
      <c r="J327">
        <v>100</v>
      </c>
      <c r="L327" s="118">
        <f t="shared" si="11"/>
        <v>1.9259259259259258</v>
      </c>
      <c r="M327">
        <v>1</v>
      </c>
      <c r="O327" t="s">
        <v>136</v>
      </c>
    </row>
    <row r="328" spans="1:17" hidden="1" x14ac:dyDescent="0.2">
      <c r="B328" t="s">
        <v>218</v>
      </c>
      <c r="D328" t="s">
        <v>1903</v>
      </c>
      <c r="E328" t="s">
        <v>149</v>
      </c>
      <c r="G328" t="s">
        <v>50</v>
      </c>
      <c r="H328" t="s">
        <v>32</v>
      </c>
      <c r="I328">
        <v>500</v>
      </c>
      <c r="J328">
        <v>60</v>
      </c>
      <c r="L328" s="118">
        <f t="shared" si="11"/>
        <v>1.2</v>
      </c>
      <c r="M328">
        <v>1</v>
      </c>
      <c r="N328">
        <v>0.01</v>
      </c>
      <c r="P328">
        <v>0.20799999999999999</v>
      </c>
    </row>
    <row r="329" spans="1:17" hidden="1" x14ac:dyDescent="0.2">
      <c r="B329" t="s">
        <v>218</v>
      </c>
      <c r="D329" t="s">
        <v>953</v>
      </c>
      <c r="E329" t="s">
        <v>954</v>
      </c>
      <c r="G329" t="s">
        <v>33</v>
      </c>
      <c r="H329" t="s">
        <v>32</v>
      </c>
      <c r="I329">
        <v>250</v>
      </c>
      <c r="J329">
        <v>50</v>
      </c>
      <c r="K329">
        <v>225</v>
      </c>
      <c r="L329" s="118">
        <f t="shared" si="11"/>
        <v>0.77037037037037026</v>
      </c>
      <c r="M329">
        <v>1</v>
      </c>
      <c r="N329">
        <v>1.7000000000000001E-2</v>
      </c>
      <c r="O329" t="s">
        <v>489</v>
      </c>
    </row>
    <row r="330" spans="1:17" hidden="1" x14ac:dyDescent="0.2">
      <c r="B330" t="s">
        <v>1662</v>
      </c>
      <c r="D330" t="s">
        <v>1906</v>
      </c>
      <c r="E330" t="s">
        <v>221</v>
      </c>
      <c r="G330" t="s">
        <v>33</v>
      </c>
      <c r="H330" t="s">
        <v>32</v>
      </c>
      <c r="I330">
        <v>200</v>
      </c>
      <c r="J330">
        <v>43</v>
      </c>
      <c r="L330" s="118">
        <f t="shared" si="11"/>
        <v>0.82814814814814808</v>
      </c>
      <c r="M330">
        <v>1</v>
      </c>
      <c r="N330">
        <v>0.03</v>
      </c>
    </row>
    <row r="331" spans="1:17" hidden="1" x14ac:dyDescent="0.2">
      <c r="B331" t="s">
        <v>955</v>
      </c>
      <c r="D331" t="s">
        <v>955</v>
      </c>
      <c r="E331" t="s">
        <v>356</v>
      </c>
      <c r="G331" t="s">
        <v>50</v>
      </c>
      <c r="H331" t="s">
        <v>32</v>
      </c>
      <c r="I331">
        <v>500</v>
      </c>
      <c r="J331">
        <v>55</v>
      </c>
      <c r="L331" s="118">
        <f t="shared" si="11"/>
        <v>1.1000000000000001</v>
      </c>
      <c r="M331">
        <v>1</v>
      </c>
      <c r="N331">
        <v>2.7E-2</v>
      </c>
    </row>
    <row r="332" spans="1:17" hidden="1" x14ac:dyDescent="0.2">
      <c r="B332" t="s">
        <v>956</v>
      </c>
      <c r="D332" t="s">
        <v>956</v>
      </c>
      <c r="E332" t="s">
        <v>232</v>
      </c>
      <c r="G332" t="s">
        <v>33</v>
      </c>
      <c r="H332" t="s">
        <v>32</v>
      </c>
      <c r="I332">
        <v>130</v>
      </c>
      <c r="J332" t="s">
        <v>73</v>
      </c>
      <c r="K332" t="s">
        <v>495</v>
      </c>
      <c r="L332" s="118">
        <f t="shared" si="11"/>
        <v>3.5555555555555554</v>
      </c>
      <c r="M332">
        <v>1</v>
      </c>
      <c r="N332" t="s">
        <v>122</v>
      </c>
      <c r="O332" t="s">
        <v>386</v>
      </c>
    </row>
    <row r="333" spans="1:17" hidden="1" x14ac:dyDescent="0.2">
      <c r="A333" s="115"/>
      <c r="B333" s="115" t="s">
        <v>1680</v>
      </c>
      <c r="C333" s="115"/>
      <c r="D333" s="115" t="s">
        <v>2082</v>
      </c>
      <c r="E333" s="115"/>
      <c r="F333" s="115"/>
      <c r="G333" s="115"/>
      <c r="H333" s="115"/>
      <c r="I333" s="115"/>
      <c r="J333" s="115"/>
      <c r="K333" s="115"/>
      <c r="L333" s="118"/>
      <c r="M333" s="115"/>
      <c r="N333" s="115"/>
      <c r="O333" s="115" t="s">
        <v>2085</v>
      </c>
      <c r="P333" s="115"/>
    </row>
    <row r="334" spans="1:17" hidden="1" x14ac:dyDescent="0.2">
      <c r="A334" s="115"/>
      <c r="B334" s="115" t="s">
        <v>1680</v>
      </c>
      <c r="C334" s="115"/>
      <c r="D334" s="115" t="s">
        <v>2083</v>
      </c>
      <c r="E334" s="115"/>
      <c r="F334" s="115"/>
      <c r="G334" s="115"/>
      <c r="H334" s="115"/>
      <c r="I334" s="115"/>
      <c r="J334" s="115"/>
      <c r="K334" s="115"/>
      <c r="L334" s="118"/>
      <c r="M334" s="115"/>
      <c r="N334" s="115"/>
      <c r="O334" s="115" t="s">
        <v>2087</v>
      </c>
      <c r="P334" s="115"/>
    </row>
    <row r="335" spans="1:17" hidden="1" x14ac:dyDescent="0.2">
      <c r="A335" s="115"/>
      <c r="B335" s="115" t="s">
        <v>1680</v>
      </c>
      <c r="C335" s="115"/>
      <c r="D335" s="115" t="s">
        <v>1684</v>
      </c>
      <c r="E335" s="115"/>
      <c r="F335" s="115"/>
      <c r="G335" s="115"/>
      <c r="H335" s="115"/>
      <c r="I335" s="115"/>
      <c r="J335" s="115"/>
      <c r="K335" s="115"/>
      <c r="L335" s="118"/>
      <c r="M335" s="115"/>
      <c r="N335" s="115"/>
      <c r="O335" s="115" t="s">
        <v>2091</v>
      </c>
      <c r="P335" s="115"/>
    </row>
    <row r="336" spans="1:17" hidden="1" x14ac:dyDescent="0.2">
      <c r="A336" s="115"/>
      <c r="B336" s="115" t="s">
        <v>1680</v>
      </c>
      <c r="C336" s="115"/>
      <c r="D336" s="115" t="s">
        <v>2084</v>
      </c>
      <c r="E336" s="115"/>
      <c r="F336" s="115"/>
      <c r="G336" s="115"/>
      <c r="H336" s="115"/>
      <c r="I336" s="115"/>
      <c r="J336" s="115"/>
      <c r="K336" s="115"/>
      <c r="L336" s="118"/>
      <c r="M336" s="115"/>
      <c r="N336" s="115"/>
      <c r="O336" s="115" t="s">
        <v>2092</v>
      </c>
      <c r="P336" s="115"/>
    </row>
    <row r="337" spans="2:17" hidden="1" x14ac:dyDescent="0.2">
      <c r="B337" t="s">
        <v>966</v>
      </c>
      <c r="D337" t="s">
        <v>1974</v>
      </c>
      <c r="E337" t="s">
        <v>967</v>
      </c>
      <c r="G337" t="s">
        <v>33</v>
      </c>
      <c r="H337" t="s">
        <v>32</v>
      </c>
      <c r="I337">
        <v>500</v>
      </c>
      <c r="J337">
        <v>35</v>
      </c>
      <c r="L337" s="118">
        <f t="shared" ref="L337:L356" si="12">IF(J337="Full",120,J337)*IF(G337="Pro",13/11.25,1)/(I337*IF(G337="Pro",3, IF(G337="Plus",2,1))/10)</f>
        <v>0.26962962962962961</v>
      </c>
      <c r="M337">
        <v>1</v>
      </c>
      <c r="N337">
        <v>7.0000000000000001E-3</v>
      </c>
      <c r="O337" t="s">
        <v>348</v>
      </c>
      <c r="Q337" t="s">
        <v>968</v>
      </c>
    </row>
    <row r="338" spans="2:17" hidden="1" x14ac:dyDescent="0.2">
      <c r="B338" t="s">
        <v>1798</v>
      </c>
      <c r="D338" t="s">
        <v>983</v>
      </c>
      <c r="E338" t="s">
        <v>232</v>
      </c>
      <c r="G338" t="s">
        <v>33</v>
      </c>
      <c r="H338" t="s">
        <v>32</v>
      </c>
      <c r="I338">
        <v>145</v>
      </c>
      <c r="J338">
        <v>93</v>
      </c>
      <c r="L338" s="118">
        <f t="shared" si="12"/>
        <v>2.4704980842911874</v>
      </c>
      <c r="M338">
        <v>1</v>
      </c>
      <c r="N338">
        <v>0.25</v>
      </c>
      <c r="O338" t="s">
        <v>986</v>
      </c>
      <c r="P338" t="s">
        <v>202</v>
      </c>
      <c r="Q338" t="s">
        <v>202</v>
      </c>
    </row>
    <row r="339" spans="2:17" hidden="1" x14ac:dyDescent="0.2">
      <c r="B339" t="s">
        <v>1839</v>
      </c>
      <c r="D339" t="s">
        <v>1981</v>
      </c>
      <c r="E339" t="s">
        <v>484</v>
      </c>
      <c r="G339" t="s">
        <v>50</v>
      </c>
      <c r="H339" t="s">
        <v>32</v>
      </c>
      <c r="I339">
        <v>160</v>
      </c>
      <c r="J339">
        <v>20</v>
      </c>
      <c r="L339" s="118">
        <f t="shared" si="12"/>
        <v>1.25</v>
      </c>
      <c r="M339">
        <v>1</v>
      </c>
      <c r="N339" t="s">
        <v>485</v>
      </c>
    </row>
    <row r="340" spans="2:17" hidden="1" x14ac:dyDescent="0.2">
      <c r="B340" t="s">
        <v>366</v>
      </c>
      <c r="D340" t="s">
        <v>1982</v>
      </c>
      <c r="E340" t="s">
        <v>368</v>
      </c>
      <c r="G340" t="s">
        <v>87</v>
      </c>
      <c r="H340" t="s">
        <v>32</v>
      </c>
      <c r="I340">
        <v>500</v>
      </c>
      <c r="J340">
        <v>17</v>
      </c>
      <c r="L340" s="118">
        <f t="shared" si="12"/>
        <v>0.17</v>
      </c>
      <c r="M340">
        <v>1</v>
      </c>
      <c r="N340" t="s">
        <v>369</v>
      </c>
    </row>
    <row r="341" spans="2:17" hidden="1" x14ac:dyDescent="0.2">
      <c r="B341" t="s">
        <v>1781</v>
      </c>
      <c r="D341" t="s">
        <v>2031</v>
      </c>
      <c r="E341" t="s">
        <v>25</v>
      </c>
      <c r="G341" t="s">
        <v>50</v>
      </c>
      <c r="H341" t="s">
        <v>32</v>
      </c>
      <c r="I341">
        <v>250</v>
      </c>
      <c r="J341">
        <v>100</v>
      </c>
      <c r="L341" s="118">
        <f t="shared" si="12"/>
        <v>4</v>
      </c>
      <c r="M341">
        <v>1</v>
      </c>
      <c r="N341" t="s">
        <v>929</v>
      </c>
    </row>
    <row r="342" spans="2:17" hidden="1" x14ac:dyDescent="0.2">
      <c r="B342" t="s">
        <v>1781</v>
      </c>
      <c r="D342" t="s">
        <v>2031</v>
      </c>
      <c r="E342" t="s">
        <v>527</v>
      </c>
      <c r="G342" t="s">
        <v>33</v>
      </c>
      <c r="H342" t="s">
        <v>32</v>
      </c>
      <c r="I342">
        <v>250</v>
      </c>
      <c r="J342" t="s">
        <v>73</v>
      </c>
      <c r="L342" s="118">
        <f t="shared" si="12"/>
        <v>1.8488888888888888</v>
      </c>
      <c r="M342">
        <v>1</v>
      </c>
      <c r="N342" t="s">
        <v>528</v>
      </c>
      <c r="Q342" t="s">
        <v>176</v>
      </c>
    </row>
    <row r="343" spans="2:17" hidden="1" x14ac:dyDescent="0.2">
      <c r="B343" t="s">
        <v>1781</v>
      </c>
      <c r="D343" t="s">
        <v>2031</v>
      </c>
      <c r="E343" t="s">
        <v>232</v>
      </c>
      <c r="G343" t="s">
        <v>33</v>
      </c>
      <c r="H343" t="s">
        <v>32</v>
      </c>
      <c r="I343">
        <v>120</v>
      </c>
      <c r="J343" t="s">
        <v>73</v>
      </c>
      <c r="L343" s="118">
        <f t="shared" si="12"/>
        <v>3.8518518518518516</v>
      </c>
      <c r="M343">
        <v>1</v>
      </c>
      <c r="N343">
        <v>0.25</v>
      </c>
      <c r="P343" t="s">
        <v>202</v>
      </c>
      <c r="Q343" t="s">
        <v>202</v>
      </c>
    </row>
    <row r="344" spans="2:17" hidden="1" x14ac:dyDescent="0.2">
      <c r="B344" t="s">
        <v>1781</v>
      </c>
      <c r="D344" t="s">
        <v>2031</v>
      </c>
      <c r="E344" t="s">
        <v>456</v>
      </c>
      <c r="G344" t="s">
        <v>50</v>
      </c>
      <c r="H344" t="s">
        <v>246</v>
      </c>
      <c r="I344">
        <v>400</v>
      </c>
      <c r="J344">
        <v>35</v>
      </c>
      <c r="K344">
        <v>270</v>
      </c>
      <c r="L344" s="118">
        <f t="shared" si="12"/>
        <v>0.875</v>
      </c>
      <c r="M344">
        <v>1</v>
      </c>
      <c r="N344" t="s">
        <v>267</v>
      </c>
      <c r="O344" t="s">
        <v>957</v>
      </c>
    </row>
    <row r="345" spans="2:17" hidden="1" x14ac:dyDescent="0.2">
      <c r="B345" t="s">
        <v>1781</v>
      </c>
      <c r="D345" t="s">
        <v>2031</v>
      </c>
      <c r="E345" t="s">
        <v>456</v>
      </c>
      <c r="H345" t="s">
        <v>43</v>
      </c>
      <c r="I345">
        <v>500</v>
      </c>
      <c r="J345">
        <v>28</v>
      </c>
      <c r="L345" s="118">
        <f t="shared" si="12"/>
        <v>0.56000000000000005</v>
      </c>
      <c r="M345">
        <v>1</v>
      </c>
      <c r="N345" t="s">
        <v>267</v>
      </c>
    </row>
    <row r="346" spans="2:17" hidden="1" x14ac:dyDescent="0.2">
      <c r="B346" t="s">
        <v>1781</v>
      </c>
      <c r="D346" t="s">
        <v>2031</v>
      </c>
      <c r="E346" t="s">
        <v>540</v>
      </c>
      <c r="G346" t="s">
        <v>33</v>
      </c>
      <c r="H346" t="s">
        <v>32</v>
      </c>
      <c r="I346">
        <v>170</v>
      </c>
      <c r="J346" t="s">
        <v>73</v>
      </c>
      <c r="L346" s="118">
        <f t="shared" si="12"/>
        <v>2.7189542483660127</v>
      </c>
      <c r="M346">
        <v>1</v>
      </c>
      <c r="N346" t="s">
        <v>938</v>
      </c>
      <c r="O346" t="s">
        <v>558</v>
      </c>
    </row>
    <row r="347" spans="2:17" ht="15" hidden="1" customHeight="1" x14ac:dyDescent="0.2">
      <c r="B347" t="s">
        <v>1781</v>
      </c>
      <c r="D347" t="s">
        <v>2031</v>
      </c>
      <c r="H347" t="s">
        <v>43</v>
      </c>
      <c r="I347">
        <v>500</v>
      </c>
      <c r="J347">
        <v>50</v>
      </c>
      <c r="L347" s="118">
        <f t="shared" si="12"/>
        <v>1</v>
      </c>
      <c r="M347">
        <v>1</v>
      </c>
      <c r="N347">
        <v>0.25</v>
      </c>
      <c r="O347" t="s">
        <v>559</v>
      </c>
    </row>
    <row r="348" spans="2:17" ht="15" hidden="1" customHeight="1" x14ac:dyDescent="0.2">
      <c r="B348" t="s">
        <v>1781</v>
      </c>
      <c r="D348" t="s">
        <v>2031</v>
      </c>
      <c r="G348" t="s">
        <v>50</v>
      </c>
      <c r="H348" t="s">
        <v>43</v>
      </c>
      <c r="I348">
        <v>300</v>
      </c>
      <c r="J348">
        <v>22</v>
      </c>
      <c r="K348">
        <v>225</v>
      </c>
      <c r="L348" s="118">
        <f t="shared" si="12"/>
        <v>0.73333333333333328</v>
      </c>
      <c r="M348">
        <v>1</v>
      </c>
      <c r="O348" t="s">
        <v>945</v>
      </c>
    </row>
    <row r="349" spans="2:17" hidden="1" x14ac:dyDescent="0.2">
      <c r="B349" t="s">
        <v>1781</v>
      </c>
      <c r="D349" t="s">
        <v>2031</v>
      </c>
      <c r="G349" t="s">
        <v>33</v>
      </c>
      <c r="H349" t="s">
        <v>43</v>
      </c>
      <c r="I349">
        <v>400</v>
      </c>
      <c r="J349">
        <v>50</v>
      </c>
      <c r="L349" s="118">
        <f t="shared" si="12"/>
        <v>0.48148148148148145</v>
      </c>
      <c r="M349">
        <v>1</v>
      </c>
      <c r="N349" t="s">
        <v>599</v>
      </c>
      <c r="O349" t="s">
        <v>556</v>
      </c>
    </row>
    <row r="350" spans="2:17" hidden="1" x14ac:dyDescent="0.2">
      <c r="B350" t="s">
        <v>1781</v>
      </c>
      <c r="D350" t="s">
        <v>2031</v>
      </c>
      <c r="G350" t="s">
        <v>33</v>
      </c>
      <c r="H350" t="s">
        <v>43</v>
      </c>
      <c r="I350">
        <v>600</v>
      </c>
      <c r="J350">
        <v>60</v>
      </c>
      <c r="K350">
        <v>0.95250000000000001</v>
      </c>
      <c r="L350" s="118">
        <f t="shared" si="12"/>
        <v>0.38518518518518519</v>
      </c>
      <c r="M350">
        <v>1</v>
      </c>
      <c r="N350">
        <v>0.375</v>
      </c>
    </row>
    <row r="351" spans="2:17" hidden="1" x14ac:dyDescent="0.2">
      <c r="B351" t="s">
        <v>1781</v>
      </c>
      <c r="D351" t="s">
        <v>2031</v>
      </c>
      <c r="G351" t="s">
        <v>33</v>
      </c>
      <c r="H351" t="s">
        <v>32</v>
      </c>
      <c r="I351">
        <v>250</v>
      </c>
      <c r="J351" t="s">
        <v>73</v>
      </c>
      <c r="L351" s="118">
        <f t="shared" si="12"/>
        <v>1.8488888888888888</v>
      </c>
      <c r="M351">
        <v>1</v>
      </c>
      <c r="N351" t="s">
        <v>611</v>
      </c>
    </row>
    <row r="352" spans="2:17" hidden="1" x14ac:dyDescent="0.2">
      <c r="B352" t="s">
        <v>1781</v>
      </c>
      <c r="D352" t="s">
        <v>2031</v>
      </c>
      <c r="G352" t="s">
        <v>87</v>
      </c>
      <c r="H352" t="s">
        <v>32</v>
      </c>
      <c r="I352">
        <v>145</v>
      </c>
      <c r="J352" t="s">
        <v>73</v>
      </c>
      <c r="L352" s="118">
        <f t="shared" si="12"/>
        <v>4.1379310344827589</v>
      </c>
      <c r="M352">
        <v>2</v>
      </c>
      <c r="N352" t="s">
        <v>585</v>
      </c>
    </row>
    <row r="353" spans="2:15" hidden="1" x14ac:dyDescent="0.2">
      <c r="B353" t="s">
        <v>1781</v>
      </c>
      <c r="D353" t="s">
        <v>2031</v>
      </c>
      <c r="F353" t="s">
        <v>1663</v>
      </c>
      <c r="G353" t="s">
        <v>87</v>
      </c>
      <c r="H353" t="s">
        <v>32</v>
      </c>
      <c r="I353">
        <v>145</v>
      </c>
      <c r="J353" t="s">
        <v>73</v>
      </c>
      <c r="L353" s="118">
        <f t="shared" si="12"/>
        <v>4.1379310344827589</v>
      </c>
      <c r="N353" t="s">
        <v>607</v>
      </c>
      <c r="O353" t="s">
        <v>517</v>
      </c>
    </row>
    <row r="354" spans="2:15" hidden="1" x14ac:dyDescent="0.2">
      <c r="B354" t="s">
        <v>1781</v>
      </c>
      <c r="D354" t="s">
        <v>2031</v>
      </c>
      <c r="G354" t="s">
        <v>50</v>
      </c>
      <c r="H354" t="s">
        <v>32</v>
      </c>
      <c r="I354">
        <v>145</v>
      </c>
      <c r="J354" t="s">
        <v>73</v>
      </c>
      <c r="K354">
        <v>270</v>
      </c>
      <c r="L354" s="118">
        <f t="shared" si="12"/>
        <v>8.2758620689655178</v>
      </c>
      <c r="N354" t="s">
        <v>372</v>
      </c>
    </row>
    <row r="355" spans="2:15" hidden="1" x14ac:dyDescent="0.2">
      <c r="B355" t="s">
        <v>1781</v>
      </c>
      <c r="D355" t="s">
        <v>2031</v>
      </c>
      <c r="G355" t="s">
        <v>50</v>
      </c>
      <c r="H355" t="s">
        <v>32</v>
      </c>
      <c r="I355">
        <v>140</v>
      </c>
      <c r="J355" t="s">
        <v>73</v>
      </c>
      <c r="L355" s="118">
        <f t="shared" si="12"/>
        <v>8.5714285714285712</v>
      </c>
      <c r="M355">
        <v>1</v>
      </c>
      <c r="N355" t="s">
        <v>372</v>
      </c>
      <c r="O355" t="s">
        <v>406</v>
      </c>
    </row>
    <row r="356" spans="2:15" hidden="1" x14ac:dyDescent="0.2">
      <c r="B356" t="s">
        <v>1781</v>
      </c>
      <c r="D356" t="s">
        <v>2031</v>
      </c>
      <c r="G356" t="s">
        <v>33</v>
      </c>
      <c r="H356" t="s">
        <v>43</v>
      </c>
      <c r="I356">
        <v>750</v>
      </c>
      <c r="L356" s="118">
        <f t="shared" si="12"/>
        <v>0</v>
      </c>
      <c r="M356">
        <v>1</v>
      </c>
      <c r="N356">
        <v>0.5</v>
      </c>
      <c r="O356" t="s">
        <v>418</v>
      </c>
    </row>
    <row r="357" spans="2:15" hidden="1" x14ac:dyDescent="0.2">
      <c r="B357" t="s">
        <v>1781</v>
      </c>
      <c r="C357" t="s">
        <v>2099</v>
      </c>
      <c r="D357" t="s">
        <v>2099</v>
      </c>
      <c r="E357" t="s">
        <v>2098</v>
      </c>
      <c r="F357" t="s">
        <v>1661</v>
      </c>
      <c r="G357" t="s">
        <v>50</v>
      </c>
      <c r="H357" t="s">
        <v>32</v>
      </c>
      <c r="I357">
        <v>150</v>
      </c>
      <c r="J357" t="s">
        <v>73</v>
      </c>
      <c r="L357" s="118">
        <f t="shared" ref="L357:L386" si="13">IF(J357="Full",120,J357)*IF(G357="Pro",13/11.25,1)/(I357*IF(G357="Pro",3, IF(G357="Plus",2,1))/10)</f>
        <v>8</v>
      </c>
      <c r="M357">
        <v>2</v>
      </c>
      <c r="N357" t="s">
        <v>2102</v>
      </c>
    </row>
    <row r="358" spans="2:15" hidden="1" x14ac:dyDescent="0.2">
      <c r="B358" t="s">
        <v>1781</v>
      </c>
      <c r="C358" t="s">
        <v>2099</v>
      </c>
      <c r="D358" t="s">
        <v>2099</v>
      </c>
      <c r="E358" t="s">
        <v>2098</v>
      </c>
      <c r="F358" t="s">
        <v>1663</v>
      </c>
      <c r="G358" t="s">
        <v>50</v>
      </c>
      <c r="H358" t="s">
        <v>32</v>
      </c>
      <c r="I358">
        <v>150</v>
      </c>
      <c r="J358" t="s">
        <v>73</v>
      </c>
      <c r="L358" s="118">
        <f t="shared" si="13"/>
        <v>8</v>
      </c>
      <c r="M358">
        <v>2</v>
      </c>
      <c r="N358" t="s">
        <v>2102</v>
      </c>
    </row>
    <row r="359" spans="2:15" hidden="1" x14ac:dyDescent="0.2">
      <c r="B359" t="s">
        <v>1781</v>
      </c>
      <c r="C359" t="s">
        <v>334</v>
      </c>
      <c r="D359" t="s">
        <v>334</v>
      </c>
      <c r="E359" t="s">
        <v>2098</v>
      </c>
      <c r="F359" t="s">
        <v>1661</v>
      </c>
      <c r="G359" t="s">
        <v>50</v>
      </c>
      <c r="H359" t="s">
        <v>32</v>
      </c>
      <c r="I359">
        <v>200</v>
      </c>
      <c r="J359" s="117" t="s">
        <v>73</v>
      </c>
      <c r="L359" s="118">
        <f t="shared" si="13"/>
        <v>6</v>
      </c>
      <c r="M359">
        <v>1</v>
      </c>
      <c r="N359" t="s">
        <v>2101</v>
      </c>
    </row>
    <row r="360" spans="2:15" hidden="1" x14ac:dyDescent="0.2">
      <c r="B360" t="s">
        <v>1781</v>
      </c>
      <c r="C360" t="s">
        <v>334</v>
      </c>
      <c r="D360" t="s">
        <v>334</v>
      </c>
      <c r="E360" t="s">
        <v>2098</v>
      </c>
      <c r="F360" t="s">
        <v>1663</v>
      </c>
      <c r="G360" t="s">
        <v>50</v>
      </c>
      <c r="H360" t="s">
        <v>32</v>
      </c>
      <c r="I360">
        <v>200</v>
      </c>
      <c r="J360" s="117" t="s">
        <v>73</v>
      </c>
      <c r="L360" s="118">
        <f t="shared" si="13"/>
        <v>6</v>
      </c>
      <c r="M360">
        <v>1</v>
      </c>
      <c r="N360" t="s">
        <v>2101</v>
      </c>
    </row>
    <row r="361" spans="2:15" hidden="1" x14ac:dyDescent="0.2">
      <c r="B361" t="s">
        <v>1781</v>
      </c>
      <c r="C361" t="s">
        <v>334</v>
      </c>
      <c r="D361" t="s">
        <v>334</v>
      </c>
      <c r="E361" t="s">
        <v>2098</v>
      </c>
      <c r="F361" t="s">
        <v>1661</v>
      </c>
      <c r="G361" t="s">
        <v>50</v>
      </c>
      <c r="H361" t="s">
        <v>32</v>
      </c>
      <c r="I361">
        <v>200</v>
      </c>
      <c r="J361" s="117" t="s">
        <v>73</v>
      </c>
      <c r="L361" s="118">
        <f t="shared" si="13"/>
        <v>6</v>
      </c>
      <c r="M361">
        <v>3</v>
      </c>
      <c r="N361" t="s">
        <v>2103</v>
      </c>
    </row>
    <row r="362" spans="2:15" hidden="1" x14ac:dyDescent="0.2">
      <c r="B362" t="s">
        <v>1781</v>
      </c>
      <c r="C362" t="s">
        <v>334</v>
      </c>
      <c r="D362" t="s">
        <v>334</v>
      </c>
      <c r="E362" t="s">
        <v>2098</v>
      </c>
      <c r="F362" t="s">
        <v>1663</v>
      </c>
      <c r="G362" t="s">
        <v>50</v>
      </c>
      <c r="H362" t="s">
        <v>32</v>
      </c>
      <c r="I362">
        <v>200</v>
      </c>
      <c r="J362" s="117" t="s">
        <v>73</v>
      </c>
      <c r="L362" s="118">
        <f t="shared" si="13"/>
        <v>6</v>
      </c>
      <c r="M362">
        <v>3</v>
      </c>
      <c r="N362" t="s">
        <v>2103</v>
      </c>
    </row>
    <row r="363" spans="2:15" hidden="1" x14ac:dyDescent="0.2">
      <c r="B363" t="s">
        <v>1781</v>
      </c>
      <c r="C363" t="s">
        <v>266</v>
      </c>
      <c r="D363" t="s">
        <v>2017</v>
      </c>
      <c r="E363" t="s">
        <v>2098</v>
      </c>
      <c r="F363" t="s">
        <v>1661</v>
      </c>
      <c r="G363" t="s">
        <v>50</v>
      </c>
      <c r="H363" t="s">
        <v>32</v>
      </c>
      <c r="I363">
        <v>150</v>
      </c>
      <c r="J363" t="s">
        <v>73</v>
      </c>
      <c r="L363" s="118">
        <f t="shared" si="13"/>
        <v>8</v>
      </c>
      <c r="M363">
        <v>1</v>
      </c>
      <c r="N363" t="s">
        <v>2101</v>
      </c>
    </row>
    <row r="364" spans="2:15" hidden="1" x14ac:dyDescent="0.2">
      <c r="B364" t="s">
        <v>1781</v>
      </c>
      <c r="C364" t="s">
        <v>266</v>
      </c>
      <c r="D364" t="s">
        <v>2017</v>
      </c>
      <c r="E364" t="s">
        <v>2098</v>
      </c>
      <c r="F364" t="s">
        <v>1663</v>
      </c>
      <c r="G364" t="s">
        <v>50</v>
      </c>
      <c r="H364" t="s">
        <v>32</v>
      </c>
      <c r="I364">
        <v>150</v>
      </c>
      <c r="J364" t="s">
        <v>73</v>
      </c>
      <c r="L364" s="118">
        <f t="shared" si="13"/>
        <v>8</v>
      </c>
      <c r="M364">
        <v>1</v>
      </c>
      <c r="N364" t="s">
        <v>2101</v>
      </c>
    </row>
    <row r="365" spans="2:15" hidden="1" x14ac:dyDescent="0.2">
      <c r="B365" t="s">
        <v>1781</v>
      </c>
      <c r="C365" t="s">
        <v>266</v>
      </c>
      <c r="D365" t="s">
        <v>2017</v>
      </c>
      <c r="E365" t="s">
        <v>2098</v>
      </c>
      <c r="F365" t="s">
        <v>1661</v>
      </c>
      <c r="G365" t="s">
        <v>50</v>
      </c>
      <c r="H365" t="s">
        <v>32</v>
      </c>
      <c r="I365">
        <v>100</v>
      </c>
      <c r="J365" t="s">
        <v>73</v>
      </c>
      <c r="L365" s="118">
        <f t="shared" si="13"/>
        <v>12</v>
      </c>
      <c r="M365">
        <v>3</v>
      </c>
      <c r="N365" t="s">
        <v>2104</v>
      </c>
      <c r="O365" s="127" t="s">
        <v>2100</v>
      </c>
    </row>
    <row r="366" spans="2:15" hidden="1" x14ac:dyDescent="0.2">
      <c r="B366" t="s">
        <v>1781</v>
      </c>
      <c r="C366" t="s">
        <v>266</v>
      </c>
      <c r="D366" t="s">
        <v>2017</v>
      </c>
      <c r="E366" t="s">
        <v>2098</v>
      </c>
      <c r="F366" t="s">
        <v>1663</v>
      </c>
      <c r="G366" t="s">
        <v>50</v>
      </c>
      <c r="H366" t="s">
        <v>32</v>
      </c>
      <c r="I366">
        <v>100</v>
      </c>
      <c r="J366" t="s">
        <v>73</v>
      </c>
      <c r="L366" s="118">
        <f t="shared" si="13"/>
        <v>12</v>
      </c>
      <c r="M366">
        <v>3</v>
      </c>
      <c r="N366" t="s">
        <v>2104</v>
      </c>
      <c r="O366" s="127" t="s">
        <v>2100</v>
      </c>
    </row>
    <row r="367" spans="2:15" hidden="1" x14ac:dyDescent="0.2">
      <c r="B367" t="s">
        <v>1781</v>
      </c>
      <c r="C367" t="s">
        <v>2099</v>
      </c>
      <c r="D367" t="s">
        <v>2099</v>
      </c>
      <c r="E367" t="s">
        <v>2098</v>
      </c>
      <c r="F367" t="s">
        <v>1661</v>
      </c>
      <c r="G367" t="s">
        <v>50</v>
      </c>
      <c r="H367" t="s">
        <v>43</v>
      </c>
      <c r="I367">
        <v>500</v>
      </c>
      <c r="J367">
        <v>40</v>
      </c>
      <c r="K367">
        <v>225</v>
      </c>
      <c r="L367" s="118">
        <f t="shared" si="13"/>
        <v>0.8</v>
      </c>
      <c r="M367">
        <v>1</v>
      </c>
      <c r="N367" t="s">
        <v>2102</v>
      </c>
    </row>
    <row r="368" spans="2:15" hidden="1" x14ac:dyDescent="0.2">
      <c r="B368" t="s">
        <v>1781</v>
      </c>
      <c r="C368" t="s">
        <v>2099</v>
      </c>
      <c r="D368" t="s">
        <v>2099</v>
      </c>
      <c r="E368" t="s">
        <v>2098</v>
      </c>
      <c r="F368" t="s">
        <v>1663</v>
      </c>
      <c r="G368" t="s">
        <v>50</v>
      </c>
      <c r="H368" t="s">
        <v>43</v>
      </c>
      <c r="I368">
        <v>500</v>
      </c>
      <c r="J368">
        <v>50</v>
      </c>
      <c r="K368">
        <v>225</v>
      </c>
      <c r="L368" s="118">
        <f t="shared" si="13"/>
        <v>1</v>
      </c>
      <c r="M368">
        <v>1</v>
      </c>
      <c r="N368" t="s">
        <v>2102</v>
      </c>
    </row>
    <row r="369" spans="2:14" hidden="1" x14ac:dyDescent="0.2">
      <c r="B369" t="s">
        <v>1781</v>
      </c>
      <c r="C369" t="s">
        <v>334</v>
      </c>
      <c r="D369" t="s">
        <v>334</v>
      </c>
      <c r="E369" t="s">
        <v>2098</v>
      </c>
      <c r="F369" t="s">
        <v>1661</v>
      </c>
      <c r="G369" t="s">
        <v>50</v>
      </c>
      <c r="H369" t="s">
        <v>43</v>
      </c>
      <c r="I369">
        <v>500</v>
      </c>
      <c r="J369">
        <v>50</v>
      </c>
      <c r="K369">
        <v>225</v>
      </c>
      <c r="L369" s="118">
        <f t="shared" si="13"/>
        <v>1</v>
      </c>
      <c r="M369">
        <v>1</v>
      </c>
      <c r="N369" t="s">
        <v>2101</v>
      </c>
    </row>
    <row r="370" spans="2:14" hidden="1" x14ac:dyDescent="0.2">
      <c r="B370" t="s">
        <v>1781</v>
      </c>
      <c r="C370" t="s">
        <v>334</v>
      </c>
      <c r="D370" t="s">
        <v>334</v>
      </c>
      <c r="E370" t="s">
        <v>2098</v>
      </c>
      <c r="F370" t="s">
        <v>1663</v>
      </c>
      <c r="G370" t="s">
        <v>50</v>
      </c>
      <c r="H370" t="s">
        <v>43</v>
      </c>
      <c r="I370">
        <v>500</v>
      </c>
      <c r="J370">
        <v>70</v>
      </c>
      <c r="K370">
        <v>225</v>
      </c>
      <c r="L370" s="118">
        <f t="shared" si="13"/>
        <v>1.4</v>
      </c>
      <c r="M370">
        <v>1</v>
      </c>
      <c r="N370" t="s">
        <v>2101</v>
      </c>
    </row>
    <row r="371" spans="2:14" hidden="1" x14ac:dyDescent="0.2">
      <c r="B371" t="s">
        <v>1781</v>
      </c>
      <c r="C371" t="s">
        <v>334</v>
      </c>
      <c r="D371" t="s">
        <v>334</v>
      </c>
      <c r="E371" t="s">
        <v>2098</v>
      </c>
      <c r="F371" t="s">
        <v>1661</v>
      </c>
      <c r="G371" t="s">
        <v>50</v>
      </c>
      <c r="H371" t="s">
        <v>43</v>
      </c>
      <c r="I371">
        <v>500</v>
      </c>
      <c r="J371">
        <v>50</v>
      </c>
      <c r="K371">
        <v>225</v>
      </c>
      <c r="L371" s="118">
        <f t="shared" si="13"/>
        <v>1</v>
      </c>
      <c r="M371">
        <v>1</v>
      </c>
      <c r="N371" t="s">
        <v>2103</v>
      </c>
    </row>
    <row r="372" spans="2:14" hidden="1" x14ac:dyDescent="0.2">
      <c r="B372" t="s">
        <v>1781</v>
      </c>
      <c r="C372" t="s">
        <v>334</v>
      </c>
      <c r="D372" t="s">
        <v>334</v>
      </c>
      <c r="E372" t="s">
        <v>2098</v>
      </c>
      <c r="F372" t="s">
        <v>1663</v>
      </c>
      <c r="G372" t="s">
        <v>50</v>
      </c>
      <c r="H372" t="s">
        <v>43</v>
      </c>
      <c r="I372">
        <v>500</v>
      </c>
      <c r="J372">
        <v>70</v>
      </c>
      <c r="K372">
        <v>225</v>
      </c>
      <c r="L372" s="118">
        <f t="shared" si="13"/>
        <v>1.4</v>
      </c>
      <c r="M372">
        <v>1</v>
      </c>
      <c r="N372" t="s">
        <v>2103</v>
      </c>
    </row>
    <row r="373" spans="2:14" hidden="1" x14ac:dyDescent="0.2">
      <c r="B373" t="s">
        <v>1781</v>
      </c>
      <c r="C373" t="s">
        <v>266</v>
      </c>
      <c r="D373" t="s">
        <v>2017</v>
      </c>
      <c r="E373" t="s">
        <v>2098</v>
      </c>
      <c r="F373" t="s">
        <v>1661</v>
      </c>
      <c r="G373" t="s">
        <v>50</v>
      </c>
      <c r="H373" t="s">
        <v>43</v>
      </c>
      <c r="I373">
        <v>500</v>
      </c>
      <c r="J373">
        <v>50</v>
      </c>
      <c r="K373">
        <v>225</v>
      </c>
      <c r="L373" s="118">
        <f t="shared" si="13"/>
        <v>1</v>
      </c>
      <c r="M373">
        <v>1</v>
      </c>
      <c r="N373" t="s">
        <v>2101</v>
      </c>
    </row>
    <row r="374" spans="2:14" hidden="1" x14ac:dyDescent="0.2">
      <c r="B374" t="s">
        <v>1781</v>
      </c>
      <c r="C374" t="s">
        <v>266</v>
      </c>
      <c r="D374" t="s">
        <v>2017</v>
      </c>
      <c r="E374" t="s">
        <v>2098</v>
      </c>
      <c r="F374" t="s">
        <v>1663</v>
      </c>
      <c r="G374" t="s">
        <v>50</v>
      </c>
      <c r="H374" t="s">
        <v>43</v>
      </c>
      <c r="I374">
        <v>500</v>
      </c>
      <c r="J374">
        <v>60</v>
      </c>
      <c r="K374">
        <v>225</v>
      </c>
      <c r="L374" s="118">
        <f t="shared" si="13"/>
        <v>1.2</v>
      </c>
      <c r="M374">
        <v>1</v>
      </c>
      <c r="N374" t="s">
        <v>2101</v>
      </c>
    </row>
    <row r="375" spans="2:14" hidden="1" x14ac:dyDescent="0.2">
      <c r="B375" t="s">
        <v>1781</v>
      </c>
      <c r="C375" t="s">
        <v>266</v>
      </c>
      <c r="D375" t="s">
        <v>2017</v>
      </c>
      <c r="E375" t="s">
        <v>2098</v>
      </c>
      <c r="F375" t="s">
        <v>1661</v>
      </c>
      <c r="G375" t="s">
        <v>50</v>
      </c>
      <c r="H375" t="s">
        <v>43</v>
      </c>
      <c r="I375">
        <v>500</v>
      </c>
      <c r="J375">
        <v>50</v>
      </c>
      <c r="K375">
        <v>225</v>
      </c>
      <c r="L375" s="118">
        <f t="shared" si="13"/>
        <v>1</v>
      </c>
      <c r="M375">
        <v>1</v>
      </c>
      <c r="N375" t="s">
        <v>2104</v>
      </c>
    </row>
    <row r="376" spans="2:14" hidden="1" x14ac:dyDescent="0.2">
      <c r="B376" t="s">
        <v>1781</v>
      </c>
      <c r="C376" t="s">
        <v>266</v>
      </c>
      <c r="D376" t="s">
        <v>2017</v>
      </c>
      <c r="E376" t="s">
        <v>2098</v>
      </c>
      <c r="F376" t="s">
        <v>1663</v>
      </c>
      <c r="G376" t="s">
        <v>50</v>
      </c>
      <c r="H376" t="s">
        <v>43</v>
      </c>
      <c r="I376">
        <v>500</v>
      </c>
      <c r="J376">
        <v>60</v>
      </c>
      <c r="K376">
        <v>225</v>
      </c>
      <c r="L376" s="118">
        <f t="shared" si="13"/>
        <v>1.2</v>
      </c>
      <c r="M376">
        <v>1</v>
      </c>
      <c r="N376" t="s">
        <v>2104</v>
      </c>
    </row>
    <row r="377" spans="2:14" hidden="1" x14ac:dyDescent="0.2">
      <c r="B377" t="s">
        <v>1781</v>
      </c>
      <c r="C377" t="s">
        <v>2099</v>
      </c>
      <c r="D377" t="s">
        <v>2099</v>
      </c>
      <c r="E377" t="s">
        <v>2098</v>
      </c>
      <c r="F377" t="s">
        <v>1661</v>
      </c>
      <c r="G377" t="s">
        <v>50</v>
      </c>
      <c r="H377" t="s">
        <v>246</v>
      </c>
      <c r="I377">
        <v>1000</v>
      </c>
      <c r="J377">
        <v>80</v>
      </c>
      <c r="L377" s="118">
        <f t="shared" si="13"/>
        <v>0.8</v>
      </c>
      <c r="M377">
        <v>1</v>
      </c>
      <c r="N377" t="s">
        <v>2102</v>
      </c>
    </row>
    <row r="378" spans="2:14" hidden="1" x14ac:dyDescent="0.2">
      <c r="B378" t="s">
        <v>1781</v>
      </c>
      <c r="C378" t="s">
        <v>2099</v>
      </c>
      <c r="D378" t="s">
        <v>2099</v>
      </c>
      <c r="E378" t="s">
        <v>2098</v>
      </c>
      <c r="F378" t="s">
        <v>1663</v>
      </c>
      <c r="G378" t="s">
        <v>50</v>
      </c>
      <c r="H378" t="s">
        <v>246</v>
      </c>
      <c r="I378">
        <v>1000</v>
      </c>
      <c r="J378">
        <v>80</v>
      </c>
      <c r="L378" s="118">
        <f t="shared" si="13"/>
        <v>0.8</v>
      </c>
      <c r="M378">
        <v>1</v>
      </c>
      <c r="N378" t="s">
        <v>2102</v>
      </c>
    </row>
    <row r="379" spans="2:14" hidden="1" x14ac:dyDescent="0.2">
      <c r="B379" t="s">
        <v>1781</v>
      </c>
      <c r="C379" t="s">
        <v>334</v>
      </c>
      <c r="D379" t="s">
        <v>334</v>
      </c>
      <c r="E379" t="s">
        <v>2098</v>
      </c>
      <c r="F379" t="s">
        <v>1661</v>
      </c>
      <c r="G379" t="s">
        <v>50</v>
      </c>
      <c r="H379" t="s">
        <v>246</v>
      </c>
      <c r="I379">
        <v>1000</v>
      </c>
      <c r="J379">
        <v>70</v>
      </c>
      <c r="L379" s="118">
        <f t="shared" si="13"/>
        <v>0.7</v>
      </c>
      <c r="M379">
        <v>1</v>
      </c>
      <c r="N379" t="s">
        <v>2101</v>
      </c>
    </row>
    <row r="380" spans="2:14" hidden="1" x14ac:dyDescent="0.2">
      <c r="B380" t="s">
        <v>1781</v>
      </c>
      <c r="C380" t="s">
        <v>334</v>
      </c>
      <c r="D380" t="s">
        <v>334</v>
      </c>
      <c r="E380" t="s">
        <v>2098</v>
      </c>
      <c r="F380" t="s">
        <v>1663</v>
      </c>
      <c r="G380" t="s">
        <v>50</v>
      </c>
      <c r="H380" t="s">
        <v>246</v>
      </c>
      <c r="I380">
        <v>1000</v>
      </c>
      <c r="J380">
        <v>80</v>
      </c>
      <c r="L380" s="118">
        <f t="shared" si="13"/>
        <v>0.8</v>
      </c>
      <c r="M380">
        <v>1</v>
      </c>
      <c r="N380" t="s">
        <v>2101</v>
      </c>
    </row>
    <row r="381" spans="2:14" hidden="1" x14ac:dyDescent="0.2">
      <c r="B381" t="s">
        <v>1781</v>
      </c>
      <c r="C381" t="s">
        <v>334</v>
      </c>
      <c r="D381" t="s">
        <v>334</v>
      </c>
      <c r="E381" t="s">
        <v>2098</v>
      </c>
      <c r="F381" t="s">
        <v>1661</v>
      </c>
      <c r="G381" t="s">
        <v>50</v>
      </c>
      <c r="H381" t="s">
        <v>246</v>
      </c>
      <c r="I381">
        <v>1000</v>
      </c>
      <c r="J381">
        <v>70</v>
      </c>
      <c r="L381" s="118">
        <f t="shared" si="13"/>
        <v>0.7</v>
      </c>
      <c r="M381">
        <v>1</v>
      </c>
      <c r="N381" t="s">
        <v>2103</v>
      </c>
    </row>
    <row r="382" spans="2:14" hidden="1" x14ac:dyDescent="0.2">
      <c r="B382" t="s">
        <v>1781</v>
      </c>
      <c r="C382" t="s">
        <v>334</v>
      </c>
      <c r="D382" t="s">
        <v>334</v>
      </c>
      <c r="E382" t="s">
        <v>2098</v>
      </c>
      <c r="F382" t="s">
        <v>1663</v>
      </c>
      <c r="G382" t="s">
        <v>50</v>
      </c>
      <c r="H382" t="s">
        <v>246</v>
      </c>
      <c r="I382">
        <v>1000</v>
      </c>
      <c r="J382">
        <v>80</v>
      </c>
      <c r="L382" s="118">
        <f t="shared" si="13"/>
        <v>0.8</v>
      </c>
      <c r="M382">
        <v>1</v>
      </c>
      <c r="N382" t="s">
        <v>2103</v>
      </c>
    </row>
    <row r="383" spans="2:14" hidden="1" x14ac:dyDescent="0.2">
      <c r="B383" t="s">
        <v>1781</v>
      </c>
      <c r="C383" t="s">
        <v>266</v>
      </c>
      <c r="D383" t="s">
        <v>2017</v>
      </c>
      <c r="E383" t="s">
        <v>2098</v>
      </c>
      <c r="F383" t="s">
        <v>1661</v>
      </c>
      <c r="G383" t="s">
        <v>50</v>
      </c>
      <c r="H383" t="s">
        <v>246</v>
      </c>
      <c r="I383">
        <v>1000</v>
      </c>
      <c r="J383">
        <v>40</v>
      </c>
      <c r="L383" s="118">
        <f t="shared" si="13"/>
        <v>0.4</v>
      </c>
      <c r="M383">
        <v>1</v>
      </c>
      <c r="N383" t="s">
        <v>2101</v>
      </c>
    </row>
    <row r="384" spans="2:14" hidden="1" x14ac:dyDescent="0.2">
      <c r="B384" t="s">
        <v>1781</v>
      </c>
      <c r="C384" t="s">
        <v>266</v>
      </c>
      <c r="D384" t="s">
        <v>2017</v>
      </c>
      <c r="E384" t="s">
        <v>2098</v>
      </c>
      <c r="F384" t="s">
        <v>1663</v>
      </c>
      <c r="G384" t="s">
        <v>50</v>
      </c>
      <c r="H384" t="s">
        <v>246</v>
      </c>
      <c r="I384">
        <v>1000</v>
      </c>
      <c r="J384">
        <v>50</v>
      </c>
      <c r="L384" s="118">
        <f t="shared" si="13"/>
        <v>0.5</v>
      </c>
      <c r="M384">
        <v>1</v>
      </c>
      <c r="N384" t="s">
        <v>2101</v>
      </c>
    </row>
    <row r="385" spans="2:14" hidden="1" x14ac:dyDescent="0.2">
      <c r="B385" t="s">
        <v>1781</v>
      </c>
      <c r="C385" t="s">
        <v>266</v>
      </c>
      <c r="D385" t="s">
        <v>2017</v>
      </c>
      <c r="E385" t="s">
        <v>2098</v>
      </c>
      <c r="F385" t="s">
        <v>1661</v>
      </c>
      <c r="G385" t="s">
        <v>50</v>
      </c>
      <c r="H385" t="s">
        <v>246</v>
      </c>
      <c r="I385">
        <v>1000</v>
      </c>
      <c r="J385">
        <v>40</v>
      </c>
      <c r="L385" s="118">
        <f t="shared" si="13"/>
        <v>0.4</v>
      </c>
      <c r="M385">
        <v>1</v>
      </c>
      <c r="N385" t="s">
        <v>2104</v>
      </c>
    </row>
    <row r="386" spans="2:14" hidden="1" x14ac:dyDescent="0.2">
      <c r="B386" t="s">
        <v>1781</v>
      </c>
      <c r="C386" t="s">
        <v>266</v>
      </c>
      <c r="D386" t="s">
        <v>2017</v>
      </c>
      <c r="E386" t="s">
        <v>2098</v>
      </c>
      <c r="F386" t="s">
        <v>1663</v>
      </c>
      <c r="G386" t="s">
        <v>50</v>
      </c>
      <c r="H386" t="s">
        <v>246</v>
      </c>
      <c r="I386">
        <v>1000</v>
      </c>
      <c r="J386">
        <v>50</v>
      </c>
      <c r="L386" s="118">
        <f t="shared" si="13"/>
        <v>0.5</v>
      </c>
      <c r="M386">
        <v>1</v>
      </c>
      <c r="N386" t="s">
        <v>2104</v>
      </c>
    </row>
  </sheetData>
  <autoFilter ref="A1:Q386" xr:uid="{3D9798D9-B635-42BB-B4AA-558FD85E837D}">
    <filterColumn colId="3">
      <filters>
        <filter val="Latex"/>
      </filters>
    </filterColumn>
  </autoFilter>
  <conditionalFormatting sqref="A343 F343:H343 A15:E38 A49:E55 A349:G349 A348:C348 E348:G348 A298:G322 A42:E42 A41:B41 D41:E41 A268:G268 B353:B354 B243:B247 A248:G264 A271:G272 A278:A285 C278:G285 A287:A297 C287:G297 A323:A341 C323:G341 C343 B278:B344 A344:G346 A58:A64 C64:G64 A89:E104 A2:G5 A43:A45 C43:E45 A47:A48 C47:E48 A105 C105:E105 A141 A172:G183 A171 A185:G188 A184 A193:G197 A189:A192 A201:G237 A198:A200 C198:G200 A238:A245 C238:G245 A266:G266 A265 C265:G265 A275:G277 A273:A274 C273:G274 A118:G140 C141:G141 A142:G170 C171:G171 C184:G184 C189:G192 A6:E8 G6:G8 C58:E63 G58:G63 G41:G45 G47:G55 G15:G38 F6:F63 O67:O75 A65:G76 A77:E87 G77:G87 A106:E117 G89:G117 F77:F117 A357:F362 A387:G1048576 A363:A366 D363:F366 B363:B374">
    <cfRule type="expression" dxfId="89" priority="165">
      <formula>$G2="Pro"</formula>
    </cfRule>
    <cfRule type="expression" dxfId="88" priority="166">
      <formula>$G2="Plus"</formula>
    </cfRule>
  </conditionalFormatting>
  <conditionalFormatting sqref="A247 C247:F247">
    <cfRule type="expression" dxfId="87" priority="142">
      <formula>$G247="Pro"</formula>
    </cfRule>
    <cfRule type="expression" dxfId="86" priority="143">
      <formula>$G247="Plus"</formula>
    </cfRule>
  </conditionalFormatting>
  <conditionalFormatting sqref="G247">
    <cfRule type="expression" dxfId="85" priority="140">
      <formula>$G247="Pro"</formula>
    </cfRule>
    <cfRule type="expression" dxfId="84" priority="141">
      <formula>$G247="Plus"</formula>
    </cfRule>
  </conditionalFormatting>
  <conditionalFormatting sqref="L247">
    <cfRule type="colorScale" priority="139">
      <colorScale>
        <cfvo type="min"/>
        <cfvo type="percentile" val="50"/>
        <cfvo type="max"/>
        <color rgb="FF63BE7B"/>
        <color rgb="FFFFEB84"/>
        <color rgb="FFF8696B"/>
      </colorScale>
    </cfRule>
  </conditionalFormatting>
  <conditionalFormatting sqref="A246 C246:F246">
    <cfRule type="expression" dxfId="83" priority="137">
      <formula>$G246="Pro"</formula>
    </cfRule>
    <cfRule type="expression" dxfId="82" priority="138">
      <formula>$G246="Plus"</formula>
    </cfRule>
  </conditionalFormatting>
  <conditionalFormatting sqref="G246">
    <cfRule type="expression" dxfId="81" priority="135">
      <formula>$G246="Pro"</formula>
    </cfRule>
    <cfRule type="expression" dxfId="80" priority="136">
      <formula>$G246="Plus"</formula>
    </cfRule>
  </conditionalFormatting>
  <conditionalFormatting sqref="L246">
    <cfRule type="colorScale" priority="134">
      <colorScale>
        <cfvo type="min"/>
        <cfvo type="percentile" val="50"/>
        <cfvo type="max"/>
        <color rgb="FF63BE7B"/>
        <color rgb="FFFFEB84"/>
        <color rgb="FFF8696B"/>
      </colorScale>
    </cfRule>
  </conditionalFormatting>
  <conditionalFormatting sqref="E343">
    <cfRule type="expression" dxfId="79" priority="132">
      <formula>$G343="Pro"</formula>
    </cfRule>
    <cfRule type="expression" dxfId="78" priority="133">
      <formula>$G343="Plus"</formula>
    </cfRule>
  </conditionalFormatting>
  <conditionalFormatting sqref="D343">
    <cfRule type="expression" dxfId="77" priority="130">
      <formula>$G343="Pro"</formula>
    </cfRule>
    <cfRule type="expression" dxfId="76" priority="131">
      <formula>$G343="Plus"</formula>
    </cfRule>
  </conditionalFormatting>
  <conditionalFormatting sqref="A342 F342:H342 C342">
    <cfRule type="expression" dxfId="75" priority="127">
      <formula>$G342="Pro"</formula>
    </cfRule>
    <cfRule type="expression" dxfId="74" priority="128">
      <formula>$G342="Plus"</formula>
    </cfRule>
  </conditionalFormatting>
  <conditionalFormatting sqref="L342">
    <cfRule type="colorScale" priority="129">
      <colorScale>
        <cfvo type="min"/>
        <cfvo type="percentile" val="50"/>
        <cfvo type="max"/>
        <color rgb="FF63BE7B"/>
        <color rgb="FFFFEB84"/>
        <color rgb="FFF8696B"/>
      </colorScale>
    </cfRule>
  </conditionalFormatting>
  <conditionalFormatting sqref="E342">
    <cfRule type="expression" dxfId="73" priority="125">
      <formula>$G342="Pro"</formula>
    </cfRule>
    <cfRule type="expression" dxfId="72" priority="126">
      <formula>$G342="Plus"</formula>
    </cfRule>
  </conditionalFormatting>
  <conditionalFormatting sqref="D342">
    <cfRule type="expression" dxfId="71" priority="123">
      <formula>$G342="Pro"</formula>
    </cfRule>
    <cfRule type="expression" dxfId="70" priority="124">
      <formula>$G342="Plus"</formula>
    </cfRule>
  </conditionalFormatting>
  <conditionalFormatting sqref="A88:E88 G88">
    <cfRule type="expression" dxfId="69" priority="120">
      <formula>$G88="Pro"</formula>
    </cfRule>
    <cfRule type="expression" dxfId="68" priority="121">
      <formula>$G88="Plus"</formula>
    </cfRule>
  </conditionalFormatting>
  <conditionalFormatting sqref="L88">
    <cfRule type="colorScale" priority="122">
      <colorScale>
        <cfvo type="min"/>
        <cfvo type="percentile" val="50"/>
        <cfvo type="max"/>
        <color rgb="FF63BE7B"/>
        <color rgb="FFFFEB84"/>
        <color rgb="FFF8696B"/>
      </colorScale>
    </cfRule>
  </conditionalFormatting>
  <conditionalFormatting sqref="A14:E14 G14">
    <cfRule type="expression" dxfId="67" priority="117">
      <formula>$G14="Pro"</formula>
    </cfRule>
    <cfRule type="expression" dxfId="66" priority="118">
      <formula>$G14="Plus"</formula>
    </cfRule>
  </conditionalFormatting>
  <conditionalFormatting sqref="L14">
    <cfRule type="colorScale" priority="119">
      <colorScale>
        <cfvo type="min"/>
        <cfvo type="percentile" val="50"/>
        <cfvo type="max"/>
        <color rgb="FF63BE7B"/>
        <color rgb="FFFFEB84"/>
        <color rgb="FFF8696B"/>
      </colorScale>
    </cfRule>
  </conditionalFormatting>
  <conditionalFormatting sqref="A9:E9 G9">
    <cfRule type="expression" dxfId="65" priority="114">
      <formula>$G9="Pro"</formula>
    </cfRule>
    <cfRule type="expression" dxfId="64" priority="115">
      <formula>$G9="Plus"</formula>
    </cfRule>
  </conditionalFormatting>
  <conditionalFormatting sqref="L9">
    <cfRule type="colorScale" priority="116">
      <colorScale>
        <cfvo type="min"/>
        <cfvo type="percentile" val="50"/>
        <cfvo type="max"/>
        <color rgb="FF63BE7B"/>
        <color rgb="FFFFEB84"/>
        <color rgb="FFF8696B"/>
      </colorScale>
    </cfRule>
  </conditionalFormatting>
  <conditionalFormatting sqref="A11:E11 G11">
    <cfRule type="expression" dxfId="63" priority="111">
      <formula>$G11="Pro"</formula>
    </cfRule>
    <cfRule type="expression" dxfId="62" priority="112">
      <formula>$G11="Plus"</formula>
    </cfRule>
  </conditionalFormatting>
  <conditionalFormatting sqref="L11">
    <cfRule type="colorScale" priority="113">
      <colorScale>
        <cfvo type="min"/>
        <cfvo type="percentile" val="50"/>
        <cfvo type="max"/>
        <color rgb="FF63BE7B"/>
        <color rgb="FFFFEB84"/>
        <color rgb="FFF8696B"/>
      </colorScale>
    </cfRule>
  </conditionalFormatting>
  <conditionalFormatting sqref="A46 C46:E46 G46">
    <cfRule type="expression" dxfId="61" priority="84">
      <formula>$G46="Pro"</formula>
    </cfRule>
    <cfRule type="expression" dxfId="60" priority="85">
      <formula>$G46="Plus"</formula>
    </cfRule>
  </conditionalFormatting>
  <conditionalFormatting sqref="A13:E13 J13 G13">
    <cfRule type="expression" dxfId="59" priority="105">
      <formula>$G13="Pro"</formula>
    </cfRule>
    <cfRule type="expression" dxfId="58" priority="106">
      <formula>$G13="Plus"</formula>
    </cfRule>
  </conditionalFormatting>
  <conditionalFormatting sqref="L13">
    <cfRule type="colorScale" priority="107">
      <colorScale>
        <cfvo type="min"/>
        <cfvo type="percentile" val="50"/>
        <cfvo type="max"/>
        <color rgb="FF63BE7B"/>
        <color rgb="FFFFEB84"/>
        <color rgb="FFF8696B"/>
      </colorScale>
    </cfRule>
  </conditionalFormatting>
  <conditionalFormatting sqref="A12:E12 G12">
    <cfRule type="expression" dxfId="57" priority="102">
      <formula>$G12="Pro"</formula>
    </cfRule>
    <cfRule type="expression" dxfId="56" priority="103">
      <formula>$G12="Plus"</formula>
    </cfRule>
  </conditionalFormatting>
  <conditionalFormatting sqref="A57 C57:E57">
    <cfRule type="expression" dxfId="55" priority="99">
      <formula>$G57="Pro"</formula>
    </cfRule>
    <cfRule type="expression" dxfId="54" priority="100">
      <formula>$G57="Plus"</formula>
    </cfRule>
  </conditionalFormatting>
  <conditionalFormatting sqref="L57">
    <cfRule type="colorScale" priority="101">
      <colorScale>
        <cfvo type="min"/>
        <cfvo type="percentile" val="50"/>
        <cfvo type="max"/>
        <color rgb="FF63BE7B"/>
        <color rgb="FFFFEB84"/>
        <color rgb="FFF8696B"/>
      </colorScale>
    </cfRule>
  </conditionalFormatting>
  <conditionalFormatting sqref="G57">
    <cfRule type="expression" dxfId="53" priority="97">
      <formula>$G57="Pro"</formula>
    </cfRule>
    <cfRule type="expression" dxfId="52" priority="98">
      <formula>$G57="Plus"</formula>
    </cfRule>
  </conditionalFormatting>
  <conditionalFormatting sqref="A56 B59:B64 C56:E56">
    <cfRule type="expression" dxfId="51" priority="94">
      <formula>$G56="Pro"</formula>
    </cfRule>
    <cfRule type="expression" dxfId="50" priority="95">
      <formula>$G56="Plus"</formula>
    </cfRule>
  </conditionalFormatting>
  <conditionalFormatting sqref="L56">
    <cfRule type="colorScale" priority="96">
      <colorScale>
        <cfvo type="min"/>
        <cfvo type="percentile" val="50"/>
        <cfvo type="max"/>
        <color rgb="FF63BE7B"/>
        <color rgb="FFFFEB84"/>
        <color rgb="FFF8696B"/>
      </colorScale>
    </cfRule>
  </conditionalFormatting>
  <conditionalFormatting sqref="G56">
    <cfRule type="expression" dxfId="49" priority="92">
      <formula>$G56="Pro"</formula>
    </cfRule>
    <cfRule type="expression" dxfId="48" priority="93">
      <formula>$G56="Plus"</formula>
    </cfRule>
  </conditionalFormatting>
  <conditionalFormatting sqref="L12">
    <cfRule type="colorScale" priority="91">
      <colorScale>
        <cfvo type="min"/>
        <cfvo type="percentile" val="50"/>
        <cfvo type="max"/>
        <color rgb="FF63BE7B"/>
        <color rgb="FFFFEB84"/>
        <color rgb="FFF8696B"/>
      </colorScale>
    </cfRule>
  </conditionalFormatting>
  <conditionalFormatting sqref="L46">
    <cfRule type="colorScale" priority="86">
      <colorScale>
        <cfvo type="min"/>
        <cfvo type="percentile" val="50"/>
        <cfvo type="max"/>
        <color rgb="FF63BE7B"/>
        <color rgb="FFFFEB84"/>
        <color rgb="FFF8696B"/>
      </colorScale>
    </cfRule>
  </conditionalFormatting>
  <conditionalFormatting sqref="L348">
    <cfRule type="colorScale" priority="83">
      <colorScale>
        <cfvo type="min"/>
        <cfvo type="percentile" val="50"/>
        <cfvo type="max"/>
        <color rgb="FF63BE7B"/>
        <color rgb="FFFFEB84"/>
        <color rgb="FFF8696B"/>
      </colorScale>
    </cfRule>
  </conditionalFormatting>
  <conditionalFormatting sqref="A347:C347 E347:G347">
    <cfRule type="expression" dxfId="47" priority="81">
      <formula>$G347="Pro"</formula>
    </cfRule>
    <cfRule type="expression" dxfId="46" priority="82">
      <formula>$G347="Plus"</formula>
    </cfRule>
  </conditionalFormatting>
  <conditionalFormatting sqref="L347">
    <cfRule type="colorScale" priority="80">
      <colorScale>
        <cfvo type="min"/>
        <cfvo type="percentile" val="50"/>
        <cfvo type="max"/>
        <color rgb="FF63BE7B"/>
        <color rgb="FFFFEB84"/>
        <color rgb="FFF8696B"/>
      </colorScale>
    </cfRule>
  </conditionalFormatting>
  <conditionalFormatting sqref="A286 C286:G286">
    <cfRule type="expression" dxfId="45" priority="77">
      <formula>$G286="Pro"</formula>
    </cfRule>
    <cfRule type="expression" dxfId="44" priority="78">
      <formula>$G286="Plus"</formula>
    </cfRule>
  </conditionalFormatting>
  <conditionalFormatting sqref="A39:E39 B43:B48 B56:B58 B105 B141 B171 B184 B189:B192 B198:B200 B238:B242 B265 B270 B273:B274 G39">
    <cfRule type="expression" dxfId="43" priority="74">
      <formula>$G39="Pro"</formula>
    </cfRule>
    <cfRule type="expression" dxfId="42" priority="75">
      <formula>$G39="Plus"</formula>
    </cfRule>
  </conditionalFormatting>
  <conditionalFormatting sqref="L39">
    <cfRule type="colorScale" priority="76">
      <colorScale>
        <cfvo type="min"/>
        <cfvo type="percentile" val="50"/>
        <cfvo type="max"/>
        <color rgb="FF63BE7B"/>
        <color rgb="FFFFEB84"/>
        <color rgb="FFF8696B"/>
      </colorScale>
    </cfRule>
  </conditionalFormatting>
  <conditionalFormatting sqref="A352:B352 D352:G352">
    <cfRule type="expression" dxfId="41" priority="71">
      <formula>$G352="Pro"</formula>
    </cfRule>
    <cfRule type="expression" dxfId="40" priority="72">
      <formula>$G352="Plus"</formula>
    </cfRule>
  </conditionalFormatting>
  <conditionalFormatting sqref="L352">
    <cfRule type="colorScale" priority="70">
      <colorScale>
        <cfvo type="min"/>
        <cfvo type="percentile" val="50"/>
        <cfvo type="max"/>
        <color rgb="FF63BE7B"/>
        <color rgb="FFFFEB84"/>
        <color rgb="FFF8696B"/>
      </colorScale>
    </cfRule>
  </conditionalFormatting>
  <conditionalFormatting sqref="L41">
    <cfRule type="colorScale" priority="69">
      <colorScale>
        <cfvo type="min"/>
        <cfvo type="percentile" val="50"/>
        <cfvo type="max"/>
        <color rgb="FF63BE7B"/>
        <color rgb="FFFFEB84"/>
        <color rgb="FFF8696B"/>
      </colorScale>
    </cfRule>
  </conditionalFormatting>
  <conditionalFormatting sqref="A40:E40 C41 C350:C352 G40">
    <cfRule type="expression" dxfId="39" priority="67">
      <formula>$G40="Pro"</formula>
    </cfRule>
    <cfRule type="expression" dxfId="38" priority="68">
      <formula>$G40="Plus"</formula>
    </cfRule>
  </conditionalFormatting>
  <conditionalFormatting sqref="L40">
    <cfRule type="colorScale" priority="66">
      <colorScale>
        <cfvo type="min"/>
        <cfvo type="percentile" val="50"/>
        <cfvo type="max"/>
        <color rgb="FF63BE7B"/>
        <color rgb="FFFFEB84"/>
        <color rgb="FFF8696B"/>
      </colorScale>
    </cfRule>
  </conditionalFormatting>
  <conditionalFormatting sqref="A350:B350 D350:G350">
    <cfRule type="expression" dxfId="37" priority="64">
      <formula>$G350="Pro"</formula>
    </cfRule>
    <cfRule type="expression" dxfId="36" priority="65">
      <formula>$G350="Plus"</formula>
    </cfRule>
  </conditionalFormatting>
  <conditionalFormatting sqref="L350">
    <cfRule type="colorScale" priority="63">
      <colorScale>
        <cfvo type="min"/>
        <cfvo type="percentile" val="50"/>
        <cfvo type="max"/>
        <color rgb="FF63BE7B"/>
        <color rgb="FFFFEB84"/>
        <color rgb="FFF8696B"/>
      </colorScale>
    </cfRule>
  </conditionalFormatting>
  <conditionalFormatting sqref="A351:B351 D351:G351">
    <cfRule type="expression" dxfId="35" priority="61">
      <formula>$G351="Pro"</formula>
    </cfRule>
    <cfRule type="expression" dxfId="34" priority="62">
      <formula>$G351="Plus"</formula>
    </cfRule>
  </conditionalFormatting>
  <conditionalFormatting sqref="L351">
    <cfRule type="colorScale" priority="60">
      <colorScale>
        <cfvo type="min"/>
        <cfvo type="percentile" val="50"/>
        <cfvo type="max"/>
        <color rgb="FF63BE7B"/>
        <color rgb="FFFFEB84"/>
        <color rgb="FFF8696B"/>
      </colorScale>
    </cfRule>
  </conditionalFormatting>
  <conditionalFormatting sqref="A10:E10 G10">
    <cfRule type="expression" dxfId="33" priority="57">
      <formula>$G10="Pro"</formula>
    </cfRule>
    <cfRule type="expression" dxfId="32" priority="58">
      <formula>$G10="Plus"</formula>
    </cfRule>
  </conditionalFormatting>
  <conditionalFormatting sqref="L10">
    <cfRule type="colorScale" priority="59">
      <colorScale>
        <cfvo type="min"/>
        <cfvo type="percentile" val="50"/>
        <cfvo type="max"/>
        <color rgb="FF63BE7B"/>
        <color rgb="FFFFEB84"/>
        <color rgb="FFF8696B"/>
      </colorScale>
    </cfRule>
  </conditionalFormatting>
  <conditionalFormatting sqref="A267:G267">
    <cfRule type="expression" dxfId="31" priority="54">
      <formula>$G267="Pro"</formula>
    </cfRule>
    <cfRule type="expression" dxfId="30" priority="55">
      <formula>$G267="Plus"</formula>
    </cfRule>
  </conditionalFormatting>
  <conditionalFormatting sqref="L267">
    <cfRule type="colorScale" priority="56">
      <colorScale>
        <cfvo type="min"/>
        <cfvo type="percentile" val="50"/>
        <cfvo type="max"/>
        <color rgb="FF63BE7B"/>
        <color rgb="FFFFEB84"/>
        <color rgb="FFF8696B"/>
      </colorScale>
    </cfRule>
  </conditionalFormatting>
  <conditionalFormatting sqref="A269:G269">
    <cfRule type="expression" dxfId="29" priority="51">
      <formula>$G269="Pro"</formula>
    </cfRule>
    <cfRule type="expression" dxfId="28" priority="52">
      <formula>$G269="Plus"</formula>
    </cfRule>
  </conditionalFormatting>
  <conditionalFormatting sqref="L269">
    <cfRule type="colorScale" priority="53">
      <colorScale>
        <cfvo type="min"/>
        <cfvo type="percentile" val="50"/>
        <cfvo type="max"/>
        <color rgb="FF63BE7B"/>
        <color rgb="FFFFEB84"/>
        <color rgb="FFF8696B"/>
      </colorScale>
    </cfRule>
  </conditionalFormatting>
  <conditionalFormatting sqref="A270 C270:G270">
    <cfRule type="expression" dxfId="27" priority="48">
      <formula>$G270="Pro"</formula>
    </cfRule>
    <cfRule type="expression" dxfId="26" priority="49">
      <formula>$G270="Plus"</formula>
    </cfRule>
  </conditionalFormatting>
  <conditionalFormatting sqref="L270">
    <cfRule type="colorScale" priority="50">
      <colorScale>
        <cfvo type="min"/>
        <cfvo type="percentile" val="50"/>
        <cfvo type="max"/>
        <color rgb="FF63BE7B"/>
        <color rgb="FFFFEB84"/>
        <color rgb="FFF8696B"/>
      </colorScale>
    </cfRule>
  </conditionalFormatting>
  <conditionalFormatting sqref="A353 C353:G353">
    <cfRule type="expression" dxfId="25" priority="45">
      <formula>$G353="Pro"</formula>
    </cfRule>
    <cfRule type="expression" dxfId="24" priority="46">
      <formula>$G353="Plus"</formula>
    </cfRule>
  </conditionalFormatting>
  <conditionalFormatting sqref="L353">
    <cfRule type="colorScale" priority="47">
      <colorScale>
        <cfvo type="min"/>
        <cfvo type="percentile" val="50"/>
        <cfvo type="max"/>
        <color rgb="FF63BE7B"/>
        <color rgb="FFFFEB84"/>
        <color rgb="FFF8696B"/>
      </colorScale>
    </cfRule>
  </conditionalFormatting>
  <conditionalFormatting sqref="A354 C354:G354">
    <cfRule type="expression" dxfId="23" priority="42">
      <formula>$G354="Pro"</formula>
    </cfRule>
    <cfRule type="expression" dxfId="22" priority="43">
      <formula>$G354="Plus"</formula>
    </cfRule>
  </conditionalFormatting>
  <conditionalFormatting sqref="L354">
    <cfRule type="colorScale" priority="44">
      <colorScale>
        <cfvo type="min"/>
        <cfvo type="percentile" val="50"/>
        <cfvo type="max"/>
        <color rgb="FF63BE7B"/>
        <color rgb="FFFFEB84"/>
        <color rgb="FFF8696B"/>
      </colorScale>
    </cfRule>
  </conditionalFormatting>
  <conditionalFormatting sqref="B355:B356">
    <cfRule type="expression" dxfId="21" priority="27">
      <formula>$G355="Pro"</formula>
    </cfRule>
    <cfRule type="expression" dxfId="20" priority="28">
      <formula>$G355="Plus"</formula>
    </cfRule>
  </conditionalFormatting>
  <conditionalFormatting sqref="L2:L8 L343:L346 L89:L245 L15:L38 L58:L87 L47:L55 L349 L248:L266 L42:L45 L268 L271:L341">
    <cfRule type="colorScale" priority="172">
      <colorScale>
        <cfvo type="min"/>
        <cfvo type="percentile" val="50"/>
        <cfvo type="max"/>
        <color rgb="FF63BE7B"/>
        <color rgb="FFFFEB84"/>
        <color rgb="FFF8696B"/>
      </colorScale>
    </cfRule>
  </conditionalFormatting>
  <conditionalFormatting sqref="O4">
    <cfRule type="expression" dxfId="19" priority="25">
      <formula>$G4="Pro"</formula>
    </cfRule>
    <cfRule type="expression" dxfId="18" priority="26">
      <formula>$G4="Plus"</formula>
    </cfRule>
  </conditionalFormatting>
  <conditionalFormatting sqref="A355:A356 C355:G356">
    <cfRule type="expression" dxfId="17" priority="29">
      <formula>$G355="Pro"</formula>
    </cfRule>
    <cfRule type="expression" dxfId="16" priority="30">
      <formula>$G355="Plus"</formula>
    </cfRule>
  </conditionalFormatting>
  <conditionalFormatting sqref="L355:L356">
    <cfRule type="colorScale" priority="31">
      <colorScale>
        <cfvo type="min"/>
        <cfvo type="percentile" val="50"/>
        <cfvo type="max"/>
        <color rgb="FF63BE7B"/>
        <color rgb="FFFFEB84"/>
        <color rgb="FFF8696B"/>
      </colorScale>
    </cfRule>
  </conditionalFormatting>
  <conditionalFormatting sqref="G357:G366">
    <cfRule type="expression" dxfId="15" priority="23">
      <formula>$G357="Pro"</formula>
    </cfRule>
    <cfRule type="expression" dxfId="14" priority="24">
      <formula>$G357="Plus"</formula>
    </cfRule>
  </conditionalFormatting>
  <conditionalFormatting sqref="A367:A376 E375:F376 D367:F374">
    <cfRule type="expression" dxfId="13" priority="21">
      <formula>$G367="Pro"</formula>
    </cfRule>
    <cfRule type="expression" dxfId="12" priority="22">
      <formula>$G367="Plus"</formula>
    </cfRule>
  </conditionalFormatting>
  <conditionalFormatting sqref="G367:G376">
    <cfRule type="expression" dxfId="11" priority="19">
      <formula>$G367="Pro"</formula>
    </cfRule>
    <cfRule type="expression" dxfId="10" priority="20">
      <formula>$G367="Plus"</formula>
    </cfRule>
  </conditionalFormatting>
  <conditionalFormatting sqref="A377:A386 E377:F386">
    <cfRule type="expression" dxfId="9" priority="17">
      <formula>$G377="Pro"</formula>
    </cfRule>
    <cfRule type="expression" dxfId="8" priority="18">
      <formula>$G377="Plus"</formula>
    </cfRule>
  </conditionalFormatting>
  <conditionalFormatting sqref="G377:G386">
    <cfRule type="expression" dxfId="7" priority="15">
      <formula>$G377="Pro"</formula>
    </cfRule>
    <cfRule type="expression" dxfId="6" priority="16">
      <formula>$G377="Plus"</formula>
    </cfRule>
  </conditionalFormatting>
  <conditionalFormatting sqref="B375:D386">
    <cfRule type="expression" dxfId="5" priority="13">
      <formula>$G375="Pro"</formula>
    </cfRule>
    <cfRule type="expression" dxfId="4" priority="14">
      <formula>$G375="Plus"</formula>
    </cfRule>
  </conditionalFormatting>
  <conditionalFormatting sqref="L357">
    <cfRule type="colorScale" priority="12">
      <colorScale>
        <cfvo type="min"/>
        <cfvo type="percentile" val="50"/>
        <cfvo type="max"/>
        <color rgb="FF63BE7B"/>
        <color rgb="FFFFEB84"/>
        <color rgb="FFF8696B"/>
      </colorScale>
    </cfRule>
  </conditionalFormatting>
  <conditionalFormatting sqref="L358">
    <cfRule type="colorScale" priority="11">
      <colorScale>
        <cfvo type="min"/>
        <cfvo type="percentile" val="50"/>
        <cfvo type="max"/>
        <color rgb="FF63BE7B"/>
        <color rgb="FFFFEB84"/>
        <color rgb="FFF8696B"/>
      </colorScale>
    </cfRule>
  </conditionalFormatting>
  <conditionalFormatting sqref="L359">
    <cfRule type="colorScale" priority="10">
      <colorScale>
        <cfvo type="min"/>
        <cfvo type="percentile" val="50"/>
        <cfvo type="max"/>
        <color rgb="FF63BE7B"/>
        <color rgb="FFFFEB84"/>
        <color rgb="FFF8696B"/>
      </colorScale>
    </cfRule>
  </conditionalFormatting>
  <conditionalFormatting sqref="L360">
    <cfRule type="colorScale" priority="9">
      <colorScale>
        <cfvo type="min"/>
        <cfvo type="percentile" val="50"/>
        <cfvo type="max"/>
        <color rgb="FF63BE7B"/>
        <color rgb="FFFFEB84"/>
        <color rgb="FFF8696B"/>
      </colorScale>
    </cfRule>
  </conditionalFormatting>
  <conditionalFormatting sqref="L361">
    <cfRule type="colorScale" priority="8">
      <colorScale>
        <cfvo type="min"/>
        <cfvo type="percentile" val="50"/>
        <cfvo type="max"/>
        <color rgb="FF63BE7B"/>
        <color rgb="FFFFEB84"/>
        <color rgb="FFF8696B"/>
      </colorScale>
    </cfRule>
  </conditionalFormatting>
  <conditionalFormatting sqref="L362">
    <cfRule type="colorScale" priority="7">
      <colorScale>
        <cfvo type="min"/>
        <cfvo type="percentile" val="50"/>
        <cfvo type="max"/>
        <color rgb="FF63BE7B"/>
        <color rgb="FFFFEB84"/>
        <color rgb="FFF8696B"/>
      </colorScale>
    </cfRule>
  </conditionalFormatting>
  <conditionalFormatting sqref="L363">
    <cfRule type="colorScale" priority="6">
      <colorScale>
        <cfvo type="min"/>
        <cfvo type="percentile" val="50"/>
        <cfvo type="max"/>
        <color rgb="FF63BE7B"/>
        <color rgb="FFFFEB84"/>
        <color rgb="FFF8696B"/>
      </colorScale>
    </cfRule>
  </conditionalFormatting>
  <conditionalFormatting sqref="L364:L386">
    <cfRule type="colorScale" priority="5">
      <colorScale>
        <cfvo type="min"/>
        <cfvo type="percentile" val="50"/>
        <cfvo type="max"/>
        <color rgb="FF63BE7B"/>
        <color rgb="FFFFEB84"/>
        <color rgb="FFF8696B"/>
      </colorScale>
    </cfRule>
  </conditionalFormatting>
  <conditionalFormatting sqref="C363:C366">
    <cfRule type="expression" dxfId="3" priority="3">
      <formula>$G363="Pro"</formula>
    </cfRule>
    <cfRule type="expression" dxfId="2" priority="4">
      <formula>$G363="Plus"</formula>
    </cfRule>
  </conditionalFormatting>
  <conditionalFormatting sqref="C367:C374">
    <cfRule type="expression" dxfId="1" priority="1">
      <formula>$G367="Pro"</formula>
    </cfRule>
    <cfRule type="expression" dxfId="0" priority="2">
      <formula>$G367="Plus"</formula>
    </cfRule>
  </conditionalFormatting>
  <pageMargins left="0.7" right="0.7" top="0.75" bottom="0.75" header="0.3" footer="0.3"/>
  <pageSetup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pageSetUpPr fitToPage="1"/>
  </sheetPr>
  <dimension ref="A1:E268"/>
  <sheetViews>
    <sheetView workbookViewId="0"/>
  </sheetViews>
  <sheetFormatPr defaultColWidth="14.42578125" defaultRowHeight="15.75" customHeight="1" x14ac:dyDescent="0.2"/>
  <cols>
    <col min="1" max="1" width="19.7109375" customWidth="1"/>
    <col min="2" max="2" width="34.42578125" customWidth="1"/>
    <col min="3" max="3" width="6.28515625" customWidth="1"/>
    <col min="4" max="4" width="114.7109375" customWidth="1"/>
    <col min="5" max="5" width="81.140625" customWidth="1"/>
  </cols>
  <sheetData>
    <row r="1" spans="1:5" ht="15.75" customHeight="1" x14ac:dyDescent="0.2">
      <c r="E1" s="64" t="s">
        <v>2</v>
      </c>
    </row>
    <row r="2" spans="1:5" ht="15.75" customHeight="1" x14ac:dyDescent="0.2">
      <c r="A2" s="65" t="s">
        <v>1043</v>
      </c>
      <c r="B2" s="66"/>
      <c r="C2" s="66"/>
      <c r="D2" s="66"/>
      <c r="E2" s="66"/>
    </row>
    <row r="3" spans="1:5" ht="15.75" customHeight="1" x14ac:dyDescent="0.2">
      <c r="A3" s="67"/>
      <c r="B3" s="67" t="s">
        <v>1044</v>
      </c>
      <c r="C3" s="67"/>
      <c r="D3" s="68" t="s">
        <v>1045</v>
      </c>
      <c r="E3" s="66"/>
    </row>
    <row r="4" spans="1:5" ht="15.75" customHeight="1" x14ac:dyDescent="0.2">
      <c r="A4" s="66"/>
      <c r="B4" s="67" t="s">
        <v>1044</v>
      </c>
      <c r="C4" s="67"/>
      <c r="D4" s="69" t="s">
        <v>1046</v>
      </c>
      <c r="E4" s="66"/>
    </row>
    <row r="5" spans="1:5" ht="15.75" customHeight="1" x14ac:dyDescent="0.2">
      <c r="A5" s="67"/>
      <c r="B5" s="67" t="s">
        <v>1047</v>
      </c>
      <c r="C5" s="67"/>
      <c r="D5" s="68" t="s">
        <v>1048</v>
      </c>
      <c r="E5" s="66"/>
    </row>
    <row r="6" spans="1:5" ht="15.75" customHeight="1" x14ac:dyDescent="0.2">
      <c r="A6" s="67"/>
      <c r="B6" s="67" t="s">
        <v>1049</v>
      </c>
      <c r="C6" s="67"/>
      <c r="D6" s="69" t="s">
        <v>1050</v>
      </c>
      <c r="E6" s="66"/>
    </row>
    <row r="7" spans="1:5" ht="15.75" customHeight="1" x14ac:dyDescent="0.2">
      <c r="A7" s="67"/>
      <c r="B7" s="67" t="s">
        <v>1051</v>
      </c>
      <c r="C7" s="67"/>
      <c r="D7" s="69" t="s">
        <v>1052</v>
      </c>
      <c r="E7" s="66"/>
    </row>
    <row r="8" spans="1:5" ht="15.75" customHeight="1" x14ac:dyDescent="0.2">
      <c r="A8" s="67"/>
      <c r="B8" s="67" t="s">
        <v>1053</v>
      </c>
      <c r="C8" s="67"/>
      <c r="D8" s="69" t="s">
        <v>1054</v>
      </c>
      <c r="E8" s="66"/>
    </row>
    <row r="9" spans="1:5" ht="15.75" customHeight="1" x14ac:dyDescent="0.2">
      <c r="A9" s="67"/>
      <c r="B9" s="67" t="s">
        <v>1055</v>
      </c>
      <c r="C9" s="67"/>
      <c r="D9" s="69" t="s">
        <v>1056</v>
      </c>
      <c r="E9" s="66"/>
    </row>
    <row r="10" spans="1:5" ht="15.75" customHeight="1" x14ac:dyDescent="0.2">
      <c r="A10" s="67"/>
      <c r="B10" s="67" t="s">
        <v>1057</v>
      </c>
      <c r="C10" s="67"/>
      <c r="D10" s="69" t="s">
        <v>1058</v>
      </c>
      <c r="E10" s="66"/>
    </row>
    <row r="11" spans="1:5" ht="15.75" customHeight="1" x14ac:dyDescent="0.2">
      <c r="A11" s="67"/>
      <c r="B11" s="67" t="s">
        <v>1059</v>
      </c>
      <c r="C11" s="67"/>
      <c r="D11" s="69" t="s">
        <v>1060</v>
      </c>
      <c r="E11" s="66"/>
    </row>
    <row r="12" spans="1:5" ht="15.75" customHeight="1" x14ac:dyDescent="0.2">
      <c r="A12" s="67"/>
      <c r="B12" s="67" t="s">
        <v>1061</v>
      </c>
      <c r="C12" s="67"/>
      <c r="D12" s="69" t="s">
        <v>1062</v>
      </c>
      <c r="E12" s="66"/>
    </row>
    <row r="13" spans="1:5" ht="15.75" customHeight="1" x14ac:dyDescent="0.2">
      <c r="A13" s="67"/>
      <c r="B13" s="67" t="s">
        <v>1063</v>
      </c>
      <c r="C13" s="67"/>
      <c r="D13" s="69" t="s">
        <v>1064</v>
      </c>
      <c r="E13" s="66"/>
    </row>
    <row r="14" spans="1:5" ht="15.75" customHeight="1" x14ac:dyDescent="0.2">
      <c r="A14" s="67"/>
      <c r="B14" s="67" t="s">
        <v>1065</v>
      </c>
      <c r="C14" s="67"/>
      <c r="D14" s="69" t="s">
        <v>775</v>
      </c>
      <c r="E14" s="65"/>
    </row>
    <row r="15" spans="1:5" ht="15.75" customHeight="1" x14ac:dyDescent="0.2">
      <c r="A15" s="67" t="s">
        <v>1066</v>
      </c>
      <c r="B15" s="66"/>
      <c r="C15" s="66"/>
      <c r="D15" s="66"/>
      <c r="E15" s="66"/>
    </row>
    <row r="16" spans="1:5" ht="15.75" customHeight="1" x14ac:dyDescent="0.2">
      <c r="A16" s="67"/>
      <c r="B16" s="67" t="s">
        <v>1067</v>
      </c>
      <c r="C16" s="67"/>
      <c r="D16" s="69" t="s">
        <v>1068</v>
      </c>
      <c r="E16" s="66"/>
    </row>
    <row r="17" spans="1:5" ht="15.75" customHeight="1" x14ac:dyDescent="0.2">
      <c r="A17" s="67"/>
      <c r="B17" s="67" t="s">
        <v>1069</v>
      </c>
      <c r="C17" s="67"/>
      <c r="D17" s="69" t="s">
        <v>1070</v>
      </c>
      <c r="E17" s="66"/>
    </row>
    <row r="18" spans="1:5" ht="15.75" customHeight="1" x14ac:dyDescent="0.2">
      <c r="A18" s="67"/>
      <c r="B18" s="67" t="s">
        <v>1071</v>
      </c>
      <c r="C18" s="67"/>
      <c r="D18" s="69" t="s">
        <v>1072</v>
      </c>
      <c r="E18" s="66"/>
    </row>
    <row r="19" spans="1:5" ht="15.75" customHeight="1" x14ac:dyDescent="0.2">
      <c r="A19" s="67"/>
      <c r="B19" s="67" t="s">
        <v>1073</v>
      </c>
      <c r="C19" s="67"/>
      <c r="D19" s="69" t="s">
        <v>1074</v>
      </c>
      <c r="E19" s="66"/>
    </row>
    <row r="20" spans="1:5" ht="15.75" customHeight="1" x14ac:dyDescent="0.2">
      <c r="A20" s="67"/>
      <c r="B20" s="67" t="s">
        <v>1075</v>
      </c>
      <c r="C20" s="67"/>
      <c r="D20" s="69" t="s">
        <v>1076</v>
      </c>
      <c r="E20" s="66"/>
    </row>
    <row r="21" spans="1:5" ht="15.75" customHeight="1" x14ac:dyDescent="0.2">
      <c r="A21" s="67"/>
      <c r="B21" s="67" t="s">
        <v>1077</v>
      </c>
      <c r="C21" s="67"/>
      <c r="D21" s="69" t="s">
        <v>1078</v>
      </c>
      <c r="E21" s="66"/>
    </row>
    <row r="22" spans="1:5" ht="15.75" customHeight="1" x14ac:dyDescent="0.2">
      <c r="A22" s="67"/>
      <c r="B22" s="67" t="s">
        <v>1079</v>
      </c>
      <c r="C22" s="67"/>
      <c r="D22" s="69" t="s">
        <v>1080</v>
      </c>
      <c r="E22" s="66"/>
    </row>
    <row r="23" spans="1:5" ht="15.75" customHeight="1" x14ac:dyDescent="0.2">
      <c r="A23" s="67"/>
      <c r="B23" s="67" t="s">
        <v>1081</v>
      </c>
      <c r="C23" s="67"/>
      <c r="D23" s="69" t="s">
        <v>1082</v>
      </c>
      <c r="E23" s="66"/>
    </row>
    <row r="24" spans="1:5" ht="15.75" customHeight="1" x14ac:dyDescent="0.2">
      <c r="A24" s="67"/>
      <c r="B24" s="67" t="s">
        <v>1083</v>
      </c>
      <c r="C24" s="67"/>
      <c r="D24" s="69" t="s">
        <v>1084</v>
      </c>
      <c r="E24" s="66"/>
    </row>
    <row r="25" spans="1:5" ht="15.75" customHeight="1" x14ac:dyDescent="0.2">
      <c r="A25" s="67"/>
      <c r="B25" s="67" t="s">
        <v>1085</v>
      </c>
      <c r="C25" s="67"/>
      <c r="D25" s="69" t="s">
        <v>1086</v>
      </c>
      <c r="E25" s="66"/>
    </row>
    <row r="26" spans="1:5" ht="15.75" customHeight="1" x14ac:dyDescent="0.2">
      <c r="A26" s="67"/>
      <c r="B26" s="67" t="s">
        <v>1081</v>
      </c>
      <c r="C26" s="67"/>
      <c r="D26" s="69" t="s">
        <v>1087</v>
      </c>
      <c r="E26" s="66"/>
    </row>
    <row r="27" spans="1:5" ht="15.75" customHeight="1" x14ac:dyDescent="0.2">
      <c r="A27" s="67"/>
      <c r="B27" s="67" t="s">
        <v>1088</v>
      </c>
      <c r="C27" s="67"/>
      <c r="D27" s="69" t="s">
        <v>1089</v>
      </c>
      <c r="E27" s="66"/>
    </row>
    <row r="28" spans="1:5" ht="15.75" customHeight="1" x14ac:dyDescent="0.2">
      <c r="A28" s="67"/>
      <c r="B28" s="67" t="s">
        <v>1090</v>
      </c>
      <c r="C28" s="67"/>
      <c r="D28" s="69" t="s">
        <v>1091</v>
      </c>
      <c r="E28" s="66"/>
    </row>
    <row r="29" spans="1:5" ht="15.75" customHeight="1" x14ac:dyDescent="0.2">
      <c r="A29" s="67"/>
      <c r="B29" s="67" t="s">
        <v>1092</v>
      </c>
      <c r="C29" s="67"/>
      <c r="D29" s="69" t="s">
        <v>1093</v>
      </c>
      <c r="E29" s="66"/>
    </row>
    <row r="30" spans="1:5" ht="15.75" customHeight="1" x14ac:dyDescent="0.2">
      <c r="A30" s="67"/>
      <c r="B30" s="67" t="s">
        <v>1094</v>
      </c>
      <c r="C30" s="67"/>
      <c r="D30" s="69" t="s">
        <v>1095</v>
      </c>
      <c r="E30" s="66"/>
    </row>
    <row r="31" spans="1:5" ht="15.75" customHeight="1" x14ac:dyDescent="0.2">
      <c r="A31" s="67"/>
      <c r="B31" s="67" t="s">
        <v>1096</v>
      </c>
      <c r="C31" s="67"/>
      <c r="D31" s="69" t="s">
        <v>1097</v>
      </c>
      <c r="E31" s="66"/>
    </row>
    <row r="32" spans="1:5" ht="15.75" customHeight="1" x14ac:dyDescent="0.2">
      <c r="A32" s="67"/>
      <c r="B32" s="67" t="s">
        <v>1096</v>
      </c>
      <c r="C32" s="67"/>
      <c r="D32" s="69" t="s">
        <v>1098</v>
      </c>
      <c r="E32" s="66"/>
    </row>
    <row r="33" spans="1:5" ht="15" x14ac:dyDescent="0.2">
      <c r="A33" s="67"/>
      <c r="B33" s="67" t="s">
        <v>1099</v>
      </c>
      <c r="C33" s="67"/>
      <c r="D33" s="69" t="s">
        <v>1100</v>
      </c>
      <c r="E33" s="66"/>
    </row>
    <row r="34" spans="1:5" ht="15" x14ac:dyDescent="0.2">
      <c r="A34" s="67"/>
      <c r="B34" s="67" t="s">
        <v>1101</v>
      </c>
      <c r="C34" s="67"/>
      <c r="D34" s="69" t="s">
        <v>1102</v>
      </c>
      <c r="E34" s="66"/>
    </row>
    <row r="35" spans="1:5" ht="15" x14ac:dyDescent="0.2">
      <c r="A35" s="67"/>
      <c r="B35" s="67" t="s">
        <v>1103</v>
      </c>
      <c r="C35" s="67"/>
      <c r="D35" s="69" t="s">
        <v>1104</v>
      </c>
      <c r="E35" s="66"/>
    </row>
    <row r="36" spans="1:5" ht="15" x14ac:dyDescent="0.2">
      <c r="A36" s="67"/>
      <c r="B36" s="67" t="s">
        <v>1105</v>
      </c>
      <c r="C36" s="67"/>
      <c r="D36" s="69" t="s">
        <v>1106</v>
      </c>
      <c r="E36" s="66"/>
    </row>
    <row r="37" spans="1:5" ht="15" x14ac:dyDescent="0.2">
      <c r="A37" s="67"/>
      <c r="B37" s="67" t="s">
        <v>1107</v>
      </c>
      <c r="C37" s="67"/>
      <c r="D37" s="69" t="s">
        <v>1108</v>
      </c>
      <c r="E37" s="66"/>
    </row>
    <row r="38" spans="1:5" ht="15" x14ac:dyDescent="0.2">
      <c r="A38" s="67"/>
      <c r="B38" s="67" t="s">
        <v>1109</v>
      </c>
      <c r="C38" s="67"/>
      <c r="D38" s="69" t="s">
        <v>1110</v>
      </c>
      <c r="E38" s="66"/>
    </row>
    <row r="39" spans="1:5" ht="15" x14ac:dyDescent="0.2">
      <c r="A39" s="67"/>
      <c r="B39" s="67" t="s">
        <v>1111</v>
      </c>
      <c r="C39" s="67"/>
      <c r="D39" s="69" t="s">
        <v>1112</v>
      </c>
      <c r="E39" s="66"/>
    </row>
    <row r="40" spans="1:5" ht="15" x14ac:dyDescent="0.2">
      <c r="A40" s="67"/>
      <c r="B40" s="67" t="s">
        <v>1113</v>
      </c>
      <c r="C40" s="67"/>
      <c r="D40" s="69" t="s">
        <v>1114</v>
      </c>
      <c r="E40" s="66"/>
    </row>
    <row r="41" spans="1:5" ht="15" x14ac:dyDescent="0.2">
      <c r="A41" s="67"/>
      <c r="B41" s="67" t="s">
        <v>1115</v>
      </c>
      <c r="C41" s="67"/>
      <c r="D41" s="69" t="s">
        <v>1116</v>
      </c>
      <c r="E41" s="66"/>
    </row>
    <row r="42" spans="1:5" ht="15" x14ac:dyDescent="0.2">
      <c r="A42" s="67"/>
      <c r="B42" s="67" t="s">
        <v>1117</v>
      </c>
      <c r="C42" s="67"/>
      <c r="D42" s="69" t="s">
        <v>1118</v>
      </c>
      <c r="E42" s="66"/>
    </row>
    <row r="43" spans="1:5" ht="15" x14ac:dyDescent="0.2">
      <c r="A43" s="67"/>
      <c r="B43" s="67" t="s">
        <v>1117</v>
      </c>
      <c r="C43" s="67"/>
      <c r="D43" s="69" t="s">
        <v>1119</v>
      </c>
      <c r="E43" s="66"/>
    </row>
    <row r="44" spans="1:5" ht="15" x14ac:dyDescent="0.2">
      <c r="A44" s="67"/>
      <c r="B44" s="67" t="s">
        <v>1117</v>
      </c>
      <c r="C44" s="67"/>
      <c r="D44" s="69" t="s">
        <v>1120</v>
      </c>
      <c r="E44" s="66"/>
    </row>
    <row r="45" spans="1:5" ht="15" x14ac:dyDescent="0.2">
      <c r="A45" s="67"/>
      <c r="B45" s="67" t="s">
        <v>1115</v>
      </c>
      <c r="C45" s="67"/>
      <c r="D45" s="69" t="s">
        <v>1121</v>
      </c>
      <c r="E45" s="66"/>
    </row>
    <row r="46" spans="1:5" ht="15" x14ac:dyDescent="0.2">
      <c r="A46" s="67"/>
      <c r="B46" s="67" t="s">
        <v>1122</v>
      </c>
      <c r="C46" s="67"/>
      <c r="D46" s="69" t="s">
        <v>1123</v>
      </c>
      <c r="E46" s="66"/>
    </row>
    <row r="47" spans="1:5" ht="15" x14ac:dyDescent="0.2">
      <c r="A47" s="67"/>
      <c r="B47" s="67" t="s">
        <v>1124</v>
      </c>
      <c r="C47" s="67"/>
      <c r="D47" s="69" t="s">
        <v>1125</v>
      </c>
      <c r="E47" s="66"/>
    </row>
    <row r="48" spans="1:5" ht="15" x14ac:dyDescent="0.2">
      <c r="A48" s="67"/>
      <c r="B48" s="67" t="s">
        <v>1126</v>
      </c>
      <c r="C48" s="67"/>
      <c r="D48" s="69" t="s">
        <v>1127</v>
      </c>
      <c r="E48" s="66"/>
    </row>
    <row r="49" spans="1:5" ht="15" x14ac:dyDescent="0.2">
      <c r="A49" s="67"/>
      <c r="B49" s="67" t="s">
        <v>1128</v>
      </c>
      <c r="C49" s="67"/>
      <c r="D49" s="69" t="s">
        <v>1129</v>
      </c>
      <c r="E49" s="66"/>
    </row>
    <row r="50" spans="1:5" ht="15" x14ac:dyDescent="0.2">
      <c r="A50" s="67"/>
      <c r="B50" s="67" t="s">
        <v>1130</v>
      </c>
      <c r="C50" s="67"/>
      <c r="D50" s="69" t="s">
        <v>1131</v>
      </c>
      <c r="E50" s="66"/>
    </row>
    <row r="51" spans="1:5" ht="15" x14ac:dyDescent="0.2">
      <c r="A51" s="67"/>
      <c r="B51" s="67" t="s">
        <v>1132</v>
      </c>
      <c r="C51" s="67"/>
      <c r="D51" s="69" t="s">
        <v>1133</v>
      </c>
      <c r="E51" s="66"/>
    </row>
    <row r="52" spans="1:5" ht="15" x14ac:dyDescent="0.2">
      <c r="A52" s="67"/>
      <c r="B52" s="67" t="s">
        <v>1134</v>
      </c>
      <c r="C52" s="67"/>
      <c r="D52" s="69" t="s">
        <v>1135</v>
      </c>
      <c r="E52" s="66"/>
    </row>
    <row r="53" spans="1:5" ht="15" x14ac:dyDescent="0.2">
      <c r="A53" s="67"/>
      <c r="B53" s="67" t="s">
        <v>1136</v>
      </c>
      <c r="C53" s="67"/>
      <c r="D53" s="69" t="s">
        <v>1137</v>
      </c>
      <c r="E53" s="66"/>
    </row>
    <row r="54" spans="1:5" ht="15" x14ac:dyDescent="0.2">
      <c r="A54" s="67"/>
      <c r="B54" s="67" t="s">
        <v>1138</v>
      </c>
      <c r="C54" s="67"/>
      <c r="D54" s="69" t="s">
        <v>1139</v>
      </c>
      <c r="E54" s="66"/>
    </row>
    <row r="55" spans="1:5" ht="15" x14ac:dyDescent="0.2">
      <c r="A55" s="67"/>
      <c r="B55" s="67" t="s">
        <v>1096</v>
      </c>
      <c r="C55" s="67"/>
      <c r="D55" s="69" t="s">
        <v>1097</v>
      </c>
      <c r="E55" s="66"/>
    </row>
    <row r="56" spans="1:5" ht="15" x14ac:dyDescent="0.2">
      <c r="A56" s="67"/>
      <c r="B56" s="67" t="s">
        <v>1140</v>
      </c>
      <c r="C56" s="67"/>
      <c r="D56" s="69" t="s">
        <v>1141</v>
      </c>
      <c r="E56" s="66"/>
    </row>
    <row r="57" spans="1:5" ht="15" x14ac:dyDescent="0.2">
      <c r="A57" s="67"/>
      <c r="B57" s="67" t="s">
        <v>1144</v>
      </c>
      <c r="C57" s="67"/>
      <c r="D57" s="69" t="s">
        <v>1145</v>
      </c>
      <c r="E57" s="66"/>
    </row>
    <row r="58" spans="1:5" ht="15" x14ac:dyDescent="0.2">
      <c r="A58" s="67"/>
      <c r="B58" s="67" t="s">
        <v>1147</v>
      </c>
      <c r="C58" s="67"/>
      <c r="D58" s="69" t="s">
        <v>1148</v>
      </c>
      <c r="E58" s="66"/>
    </row>
    <row r="59" spans="1:5" ht="15" x14ac:dyDescent="0.2">
      <c r="A59" s="67"/>
      <c r="B59" s="67" t="s">
        <v>1150</v>
      </c>
      <c r="C59" s="67"/>
      <c r="D59" s="69" t="s">
        <v>1151</v>
      </c>
      <c r="E59" s="66"/>
    </row>
    <row r="60" spans="1:5" ht="15" x14ac:dyDescent="0.2">
      <c r="A60" s="67"/>
      <c r="B60" s="67" t="s">
        <v>1152</v>
      </c>
      <c r="C60" s="67"/>
      <c r="D60" s="69" t="s">
        <v>1153</v>
      </c>
      <c r="E60" s="66"/>
    </row>
    <row r="61" spans="1:5" ht="15" x14ac:dyDescent="0.2">
      <c r="A61" s="67"/>
      <c r="B61" s="67" t="s">
        <v>1154</v>
      </c>
      <c r="C61" s="67"/>
      <c r="D61" s="69" t="s">
        <v>1155</v>
      </c>
      <c r="E61" s="66"/>
    </row>
    <row r="62" spans="1:5" ht="15" x14ac:dyDescent="0.2">
      <c r="A62" s="67"/>
      <c r="B62" s="67" t="s">
        <v>1154</v>
      </c>
      <c r="C62" s="67"/>
      <c r="D62" s="69" t="s">
        <v>1156</v>
      </c>
      <c r="E62" s="66"/>
    </row>
    <row r="63" spans="1:5" ht="15" x14ac:dyDescent="0.2">
      <c r="A63" s="67"/>
      <c r="B63" s="67" t="s">
        <v>1157</v>
      </c>
      <c r="C63" s="67"/>
      <c r="D63" s="69" t="s">
        <v>1158</v>
      </c>
      <c r="E63" s="66"/>
    </row>
    <row r="64" spans="1:5" ht="15" x14ac:dyDescent="0.2">
      <c r="A64" s="67"/>
      <c r="B64" s="67" t="s">
        <v>1159</v>
      </c>
      <c r="C64" s="67"/>
      <c r="D64" s="69" t="s">
        <v>1160</v>
      </c>
      <c r="E64" s="66"/>
    </row>
    <row r="65" spans="1:5" ht="15" x14ac:dyDescent="0.2">
      <c r="A65" s="67"/>
      <c r="B65" s="67" t="s">
        <v>1161</v>
      </c>
      <c r="C65" s="67"/>
      <c r="D65" s="69" t="s">
        <v>1162</v>
      </c>
      <c r="E65" s="66"/>
    </row>
    <row r="66" spans="1:5" ht="15" x14ac:dyDescent="0.2">
      <c r="A66" s="67"/>
      <c r="B66" s="67" t="s">
        <v>1163</v>
      </c>
      <c r="C66" s="67"/>
      <c r="D66" s="69" t="s">
        <v>1164</v>
      </c>
      <c r="E66" s="66"/>
    </row>
    <row r="67" spans="1:5" ht="15" x14ac:dyDescent="0.2">
      <c r="A67" s="67"/>
      <c r="B67" s="67" t="s">
        <v>1165</v>
      </c>
      <c r="C67" s="67"/>
      <c r="D67" s="69" t="s">
        <v>1166</v>
      </c>
      <c r="E67" s="66"/>
    </row>
    <row r="68" spans="1:5" ht="15" x14ac:dyDescent="0.2">
      <c r="A68" s="67"/>
      <c r="B68" s="67" t="s">
        <v>1169</v>
      </c>
      <c r="C68" s="67"/>
      <c r="D68" s="69" t="s">
        <v>1170</v>
      </c>
      <c r="E68" s="66"/>
    </row>
    <row r="69" spans="1:5" ht="15" x14ac:dyDescent="0.2">
      <c r="A69" s="67"/>
      <c r="B69" s="67" t="s">
        <v>1171</v>
      </c>
      <c r="C69" s="67"/>
      <c r="D69" s="69" t="s">
        <v>1172</v>
      </c>
      <c r="E69" s="66"/>
    </row>
    <row r="70" spans="1:5" ht="15" x14ac:dyDescent="0.2">
      <c r="A70" s="67"/>
      <c r="B70" s="67" t="s">
        <v>1173</v>
      </c>
      <c r="C70" s="67"/>
      <c r="D70" s="69" t="s">
        <v>1174</v>
      </c>
      <c r="E70" s="66"/>
    </row>
    <row r="71" spans="1:5" ht="15" x14ac:dyDescent="0.2">
      <c r="A71" s="67"/>
      <c r="B71" s="67" t="s">
        <v>1175</v>
      </c>
      <c r="C71" s="67"/>
      <c r="D71" s="67"/>
      <c r="E71" s="66"/>
    </row>
    <row r="72" spans="1:5" ht="15" x14ac:dyDescent="0.2">
      <c r="A72" s="67"/>
      <c r="B72" s="67" t="s">
        <v>1175</v>
      </c>
      <c r="C72" s="67"/>
      <c r="D72" s="68" t="s">
        <v>1176</v>
      </c>
      <c r="E72" s="66"/>
    </row>
    <row r="73" spans="1:5" ht="15" x14ac:dyDescent="0.2">
      <c r="A73" s="67"/>
      <c r="B73" s="67" t="s">
        <v>1177</v>
      </c>
      <c r="C73" s="67"/>
      <c r="D73" s="69" t="s">
        <v>1178</v>
      </c>
      <c r="E73" s="66"/>
    </row>
    <row r="74" spans="1:5" ht="15" x14ac:dyDescent="0.2">
      <c r="A74" s="67"/>
      <c r="B74" s="67" t="s">
        <v>1179</v>
      </c>
      <c r="C74" s="67"/>
      <c r="D74" s="69" t="s">
        <v>1180</v>
      </c>
      <c r="E74" s="66"/>
    </row>
    <row r="75" spans="1:5" ht="15" x14ac:dyDescent="0.2">
      <c r="A75" s="67"/>
      <c r="B75" s="67" t="s">
        <v>1181</v>
      </c>
      <c r="C75" s="67"/>
      <c r="D75" s="69" t="s">
        <v>1182</v>
      </c>
      <c r="E75" s="66"/>
    </row>
    <row r="76" spans="1:5" ht="15" x14ac:dyDescent="0.2">
      <c r="A76" s="67"/>
      <c r="B76" s="67" t="s">
        <v>1183</v>
      </c>
      <c r="C76" s="67"/>
      <c r="D76" s="69" t="s">
        <v>1184</v>
      </c>
      <c r="E76" s="66"/>
    </row>
    <row r="77" spans="1:5" ht="15" x14ac:dyDescent="0.2">
      <c r="A77" s="67"/>
      <c r="B77" s="67" t="s">
        <v>1185</v>
      </c>
      <c r="C77" s="67"/>
      <c r="D77" s="69" t="s">
        <v>1186</v>
      </c>
      <c r="E77" s="66"/>
    </row>
    <row r="78" spans="1:5" ht="15" x14ac:dyDescent="0.2">
      <c r="A78" s="67"/>
      <c r="B78" s="67" t="s">
        <v>1187</v>
      </c>
      <c r="C78" s="67"/>
      <c r="D78" s="68" t="s">
        <v>1188</v>
      </c>
      <c r="E78" s="66"/>
    </row>
    <row r="79" spans="1:5" ht="15" x14ac:dyDescent="0.2">
      <c r="A79" s="67"/>
      <c r="B79" s="67" t="s">
        <v>1189</v>
      </c>
      <c r="C79" s="67"/>
      <c r="D79" s="69" t="s">
        <v>1190</v>
      </c>
      <c r="E79" s="66"/>
    </row>
    <row r="80" spans="1:5" ht="12.75" x14ac:dyDescent="0.2">
      <c r="A80" s="64"/>
    </row>
    <row r="81" spans="1:4" ht="12.75" x14ac:dyDescent="0.2">
      <c r="A81" s="64"/>
    </row>
    <row r="82" spans="1:4" ht="12.75" x14ac:dyDescent="0.2">
      <c r="A82" s="64"/>
    </row>
    <row r="83" spans="1:4" ht="12.75" x14ac:dyDescent="0.2">
      <c r="A83" s="64"/>
    </row>
    <row r="84" spans="1:4" ht="12.75" x14ac:dyDescent="0.2">
      <c r="A84" s="64"/>
    </row>
    <row r="85" spans="1:4" ht="12.75" x14ac:dyDescent="0.2">
      <c r="A85" s="64" t="s">
        <v>1191</v>
      </c>
    </row>
    <row r="86" spans="1:4" ht="12.75" x14ac:dyDescent="0.2">
      <c r="B86" s="64" t="s">
        <v>1192</v>
      </c>
      <c r="C86" s="64"/>
      <c r="D86" s="30" t="s">
        <v>1193</v>
      </c>
    </row>
    <row r="87" spans="1:4" ht="12.75" x14ac:dyDescent="0.2">
      <c r="A87" s="64"/>
      <c r="B87" s="64" t="s">
        <v>1194</v>
      </c>
      <c r="C87" s="64"/>
      <c r="D87" s="30" t="s">
        <v>1195</v>
      </c>
    </row>
    <row r="88" spans="1:4" ht="12.75" x14ac:dyDescent="0.2">
      <c r="A88" s="64"/>
      <c r="B88" s="64" t="s">
        <v>1196</v>
      </c>
      <c r="C88" s="64"/>
      <c r="D88" s="30" t="s">
        <v>1197</v>
      </c>
    </row>
    <row r="89" spans="1:4" ht="12.75" x14ac:dyDescent="0.2">
      <c r="A89" s="64"/>
      <c r="B89" s="64" t="s">
        <v>1198</v>
      </c>
      <c r="C89" s="64"/>
      <c r="D89" s="30" t="s">
        <v>1199</v>
      </c>
    </row>
    <row r="90" spans="1:4" ht="12.75" x14ac:dyDescent="0.2">
      <c r="A90" s="64"/>
      <c r="B90" s="64" t="s">
        <v>1200</v>
      </c>
      <c r="C90" s="64"/>
      <c r="D90" s="30" t="s">
        <v>1201</v>
      </c>
    </row>
    <row r="91" spans="1:4" ht="12.75" x14ac:dyDescent="0.2">
      <c r="A91" s="64"/>
      <c r="B91" s="64" t="s">
        <v>1202</v>
      </c>
      <c r="C91" s="64"/>
      <c r="D91" s="30" t="s">
        <v>1203</v>
      </c>
    </row>
    <row r="92" spans="1:4" ht="12.75" x14ac:dyDescent="0.2">
      <c r="A92" s="64"/>
      <c r="B92" s="64" t="s">
        <v>1205</v>
      </c>
      <c r="C92" s="64"/>
      <c r="D92" s="30" t="s">
        <v>1206</v>
      </c>
    </row>
    <row r="93" spans="1:4" ht="12.75" x14ac:dyDescent="0.2">
      <c r="A93" s="64"/>
      <c r="B93" s="64" t="s">
        <v>1207</v>
      </c>
      <c r="C93" s="64"/>
      <c r="D93" s="30" t="s">
        <v>1208</v>
      </c>
    </row>
    <row r="94" spans="1:4" ht="12.75" x14ac:dyDescent="0.2">
      <c r="A94" s="64"/>
      <c r="B94" s="64" t="s">
        <v>1209</v>
      </c>
      <c r="C94" s="64"/>
      <c r="D94" s="30" t="s">
        <v>1210</v>
      </c>
    </row>
    <row r="95" spans="1:4" ht="12.75" x14ac:dyDescent="0.2">
      <c r="A95" s="64"/>
      <c r="B95" s="64" t="s">
        <v>1211</v>
      </c>
      <c r="C95" s="64"/>
      <c r="D95" s="30" t="s">
        <v>1212</v>
      </c>
    </row>
    <row r="96" spans="1:4" ht="12.75" x14ac:dyDescent="0.2">
      <c r="A96" s="64"/>
      <c r="B96" s="64" t="s">
        <v>1216</v>
      </c>
      <c r="C96" s="64"/>
      <c r="D96" s="30" t="s">
        <v>1218</v>
      </c>
    </row>
    <row r="97" spans="1:4" ht="12.75" x14ac:dyDescent="0.2">
      <c r="A97" s="64"/>
      <c r="B97" s="64" t="s">
        <v>1222</v>
      </c>
      <c r="C97" s="64"/>
      <c r="D97" s="30" t="s">
        <v>1223</v>
      </c>
    </row>
    <row r="98" spans="1:4" ht="12.75" x14ac:dyDescent="0.2">
      <c r="A98" s="64"/>
      <c r="B98" s="64" t="s">
        <v>1226</v>
      </c>
      <c r="C98" s="64"/>
      <c r="D98" s="30" t="s">
        <v>1227</v>
      </c>
    </row>
    <row r="99" spans="1:4" ht="12.75" x14ac:dyDescent="0.2">
      <c r="A99" s="64"/>
      <c r="B99" s="64" t="s">
        <v>1229</v>
      </c>
      <c r="C99" s="64"/>
      <c r="D99" s="30" t="s">
        <v>1232</v>
      </c>
    </row>
    <row r="100" spans="1:4" ht="12.75" x14ac:dyDescent="0.2">
      <c r="A100" s="64"/>
      <c r="B100" s="64" t="s">
        <v>1233</v>
      </c>
      <c r="C100" s="64"/>
      <c r="D100" s="30" t="s">
        <v>1234</v>
      </c>
    </row>
    <row r="101" spans="1:4" ht="12.75" x14ac:dyDescent="0.2">
      <c r="A101" s="64"/>
      <c r="B101" s="64" t="s">
        <v>1238</v>
      </c>
      <c r="C101" s="64"/>
      <c r="D101" s="30" t="s">
        <v>1239</v>
      </c>
    </row>
    <row r="102" spans="1:4" ht="12.75" x14ac:dyDescent="0.2">
      <c r="A102" s="64"/>
      <c r="B102" s="64" t="s">
        <v>1244</v>
      </c>
      <c r="C102" s="64"/>
      <c r="D102" s="30" t="s">
        <v>1245</v>
      </c>
    </row>
    <row r="103" spans="1:4" ht="12.75" x14ac:dyDescent="0.2">
      <c r="A103" s="64"/>
      <c r="B103" s="64" t="s">
        <v>1250</v>
      </c>
      <c r="C103" s="64"/>
      <c r="D103" s="30" t="s">
        <v>1251</v>
      </c>
    </row>
    <row r="104" spans="1:4" ht="12.75" x14ac:dyDescent="0.2">
      <c r="A104" s="64"/>
      <c r="B104" s="64" t="s">
        <v>1253</v>
      </c>
      <c r="C104" s="64"/>
      <c r="D104" s="30" t="s">
        <v>1255</v>
      </c>
    </row>
    <row r="105" spans="1:4" ht="12.75" x14ac:dyDescent="0.2">
      <c r="A105" s="64"/>
      <c r="B105" s="64" t="s">
        <v>1256</v>
      </c>
      <c r="C105" s="64"/>
      <c r="D105" s="30" t="s">
        <v>1257</v>
      </c>
    </row>
    <row r="106" spans="1:4" ht="12.75" x14ac:dyDescent="0.2">
      <c r="A106" s="64"/>
      <c r="B106" s="64" t="s">
        <v>1260</v>
      </c>
      <c r="C106" s="64"/>
      <c r="D106" s="30" t="s">
        <v>1261</v>
      </c>
    </row>
    <row r="107" spans="1:4" ht="12.75" x14ac:dyDescent="0.2">
      <c r="A107" s="64"/>
      <c r="B107" s="64" t="s">
        <v>1260</v>
      </c>
      <c r="C107" s="64"/>
      <c r="D107" s="30" t="s">
        <v>1265</v>
      </c>
    </row>
    <row r="108" spans="1:4" ht="12.75" x14ac:dyDescent="0.2">
      <c r="A108" s="64"/>
      <c r="B108" s="64" t="s">
        <v>1271</v>
      </c>
      <c r="C108" s="64"/>
      <c r="D108" s="30" t="s">
        <v>1272</v>
      </c>
    </row>
    <row r="109" spans="1:4" ht="12.75" x14ac:dyDescent="0.2">
      <c r="A109" s="64"/>
      <c r="B109" s="64" t="s">
        <v>1277</v>
      </c>
      <c r="C109" s="64"/>
      <c r="D109" s="30" t="s">
        <v>1278</v>
      </c>
    </row>
    <row r="110" spans="1:4" ht="12.75" x14ac:dyDescent="0.2">
      <c r="A110" s="64"/>
      <c r="B110" s="64" t="s">
        <v>1279</v>
      </c>
      <c r="C110" s="64"/>
      <c r="D110" s="30" t="s">
        <v>1280</v>
      </c>
    </row>
    <row r="111" spans="1:4" ht="12.75" x14ac:dyDescent="0.2">
      <c r="A111" s="64"/>
      <c r="B111" s="64" t="s">
        <v>1284</v>
      </c>
      <c r="C111" s="64"/>
      <c r="D111" s="30" t="s">
        <v>1285</v>
      </c>
    </row>
    <row r="112" spans="1:4" ht="12.75" x14ac:dyDescent="0.2">
      <c r="A112" s="64"/>
      <c r="B112" s="64" t="s">
        <v>1287</v>
      </c>
      <c r="C112" s="64"/>
      <c r="D112" s="30" t="s">
        <v>1288</v>
      </c>
    </row>
    <row r="113" spans="1:4" ht="12.75" x14ac:dyDescent="0.2">
      <c r="A113" s="64"/>
      <c r="B113" s="64" t="s">
        <v>1292</v>
      </c>
      <c r="C113" s="64"/>
      <c r="D113" s="30" t="s">
        <v>1293</v>
      </c>
    </row>
    <row r="114" spans="1:4" ht="12.75" x14ac:dyDescent="0.2">
      <c r="A114" s="64"/>
      <c r="B114" s="64" t="s">
        <v>1294</v>
      </c>
      <c r="C114" s="64"/>
      <c r="D114" s="30" t="s">
        <v>1295</v>
      </c>
    </row>
    <row r="115" spans="1:4" ht="12.75" x14ac:dyDescent="0.2">
      <c r="A115" s="64"/>
      <c r="B115" s="64" t="s">
        <v>1296</v>
      </c>
      <c r="C115" s="64"/>
      <c r="D115" s="30" t="s">
        <v>1297</v>
      </c>
    </row>
    <row r="116" spans="1:4" ht="12.75" x14ac:dyDescent="0.2">
      <c r="A116" s="64"/>
      <c r="B116" s="64" t="s">
        <v>1298</v>
      </c>
      <c r="C116" s="64"/>
      <c r="D116" s="30" t="s">
        <v>1299</v>
      </c>
    </row>
    <row r="117" spans="1:4" ht="12.75" x14ac:dyDescent="0.2">
      <c r="A117" s="64"/>
      <c r="B117" s="64" t="s">
        <v>1300</v>
      </c>
      <c r="C117" s="64"/>
      <c r="D117" s="30" t="s">
        <v>1301</v>
      </c>
    </row>
    <row r="118" spans="1:4" ht="12.75" x14ac:dyDescent="0.2">
      <c r="A118" s="64"/>
      <c r="B118" s="64" t="s">
        <v>1302</v>
      </c>
      <c r="C118" s="64"/>
      <c r="D118" s="30" t="s">
        <v>1303</v>
      </c>
    </row>
    <row r="119" spans="1:4" ht="12.75" x14ac:dyDescent="0.2">
      <c r="A119" s="64"/>
      <c r="B119" s="64" t="s">
        <v>1304</v>
      </c>
      <c r="C119" s="64"/>
      <c r="D119" s="30" t="s">
        <v>1305</v>
      </c>
    </row>
    <row r="120" spans="1:4" ht="12.75" x14ac:dyDescent="0.2">
      <c r="A120" s="64"/>
      <c r="B120" s="64" t="s">
        <v>1306</v>
      </c>
      <c r="C120" s="64"/>
      <c r="D120" s="30" t="s">
        <v>1307</v>
      </c>
    </row>
    <row r="121" spans="1:4" ht="12.75" x14ac:dyDescent="0.2">
      <c r="A121" s="64"/>
      <c r="B121" s="64" t="s">
        <v>1308</v>
      </c>
      <c r="C121" s="64"/>
      <c r="D121" s="30" t="s">
        <v>1309</v>
      </c>
    </row>
    <row r="122" spans="1:4" ht="12.75" x14ac:dyDescent="0.2">
      <c r="A122" s="64"/>
      <c r="B122" s="64" t="s">
        <v>1310</v>
      </c>
      <c r="C122" s="64"/>
      <c r="D122" s="30" t="s">
        <v>1311</v>
      </c>
    </row>
    <row r="123" spans="1:4" ht="12.75" x14ac:dyDescent="0.2">
      <c r="A123" s="64"/>
      <c r="B123" s="64" t="s">
        <v>1313</v>
      </c>
      <c r="C123" s="64"/>
      <c r="D123" s="30" t="s">
        <v>1314</v>
      </c>
    </row>
    <row r="124" spans="1:4" ht="12.75" x14ac:dyDescent="0.2">
      <c r="A124" s="64"/>
      <c r="B124" s="64" t="s">
        <v>1317</v>
      </c>
      <c r="C124" s="64"/>
      <c r="D124" s="30" t="s">
        <v>1318</v>
      </c>
    </row>
    <row r="125" spans="1:4" ht="12.75" x14ac:dyDescent="0.2">
      <c r="A125" s="64"/>
      <c r="B125" s="64" t="s">
        <v>1319</v>
      </c>
      <c r="C125" s="64"/>
      <c r="D125" s="30" t="s">
        <v>1320</v>
      </c>
    </row>
    <row r="126" spans="1:4" ht="12.75" x14ac:dyDescent="0.2">
      <c r="A126" s="64"/>
      <c r="B126" s="64" t="s">
        <v>1321</v>
      </c>
      <c r="C126" s="64"/>
      <c r="D126" s="30" t="s">
        <v>1322</v>
      </c>
    </row>
    <row r="127" spans="1:4" ht="12.75" x14ac:dyDescent="0.2">
      <c r="A127" s="64"/>
      <c r="B127" s="64" t="s">
        <v>1323</v>
      </c>
      <c r="C127" s="64"/>
      <c r="D127" s="30" t="s">
        <v>1324</v>
      </c>
    </row>
    <row r="128" spans="1:4" ht="12.75" x14ac:dyDescent="0.2">
      <c r="A128" s="64"/>
      <c r="B128" s="64" t="s">
        <v>1323</v>
      </c>
      <c r="C128" s="64"/>
      <c r="D128" s="30" t="s">
        <v>1325</v>
      </c>
    </row>
    <row r="129" spans="1:4" ht="12.75" x14ac:dyDescent="0.2">
      <c r="A129" s="64"/>
      <c r="B129" s="64" t="s">
        <v>1326</v>
      </c>
      <c r="C129" s="64"/>
      <c r="D129" s="30" t="s">
        <v>1327</v>
      </c>
    </row>
    <row r="130" spans="1:4" ht="12.75" x14ac:dyDescent="0.2">
      <c r="A130" s="64"/>
      <c r="B130" s="64" t="s">
        <v>1328</v>
      </c>
      <c r="C130" s="64"/>
      <c r="D130" s="30" t="s">
        <v>1329</v>
      </c>
    </row>
    <row r="131" spans="1:4" ht="12.75" x14ac:dyDescent="0.2">
      <c r="A131" s="64"/>
      <c r="B131" s="64" t="s">
        <v>1330</v>
      </c>
      <c r="C131" s="64"/>
      <c r="D131" s="30" t="s">
        <v>1331</v>
      </c>
    </row>
    <row r="132" spans="1:4" ht="12.75" x14ac:dyDescent="0.2">
      <c r="A132" s="64"/>
      <c r="B132" s="64" t="s">
        <v>1332</v>
      </c>
      <c r="C132" s="64"/>
      <c r="D132" s="30" t="s">
        <v>1333</v>
      </c>
    </row>
    <row r="133" spans="1:4" ht="12.75" x14ac:dyDescent="0.2">
      <c r="A133" s="64"/>
      <c r="B133" s="64" t="s">
        <v>1334</v>
      </c>
      <c r="C133" s="64"/>
      <c r="D133" s="30" t="s">
        <v>1335</v>
      </c>
    </row>
    <row r="134" spans="1:4" ht="12.75" x14ac:dyDescent="0.2">
      <c r="A134" s="64"/>
      <c r="B134" s="64" t="s">
        <v>1336</v>
      </c>
      <c r="C134" s="64"/>
      <c r="D134" s="30" t="s">
        <v>1337</v>
      </c>
    </row>
    <row r="135" spans="1:4" ht="12.75" x14ac:dyDescent="0.2">
      <c r="A135" s="64"/>
      <c r="B135" s="64" t="s">
        <v>1338</v>
      </c>
      <c r="C135" s="64"/>
      <c r="D135" s="30" t="s">
        <v>1339</v>
      </c>
    </row>
    <row r="136" spans="1:4" ht="12.75" x14ac:dyDescent="0.2">
      <c r="A136" s="64"/>
      <c r="B136" s="64" t="s">
        <v>1340</v>
      </c>
      <c r="C136" s="64"/>
      <c r="D136" s="30" t="s">
        <v>1341</v>
      </c>
    </row>
    <row r="137" spans="1:4" ht="12.75" x14ac:dyDescent="0.2">
      <c r="A137" s="64"/>
      <c r="B137" s="64" t="s">
        <v>1342</v>
      </c>
      <c r="C137" s="64"/>
      <c r="D137" s="30" t="s">
        <v>1343</v>
      </c>
    </row>
    <row r="138" spans="1:4" ht="12.75" x14ac:dyDescent="0.2">
      <c r="A138" s="64"/>
      <c r="B138" s="64" t="s">
        <v>1344</v>
      </c>
      <c r="C138" s="64"/>
      <c r="D138" s="30" t="s">
        <v>1345</v>
      </c>
    </row>
    <row r="139" spans="1:4" ht="12.75" x14ac:dyDescent="0.2">
      <c r="A139" s="64"/>
      <c r="B139" s="64" t="s">
        <v>1346</v>
      </c>
      <c r="C139" s="64"/>
      <c r="D139" s="30" t="s">
        <v>1347</v>
      </c>
    </row>
    <row r="140" spans="1:4" ht="12.75" x14ac:dyDescent="0.2">
      <c r="A140" s="64"/>
      <c r="B140" s="64" t="s">
        <v>1348</v>
      </c>
      <c r="C140" s="64"/>
      <c r="D140" s="30" t="s">
        <v>1349</v>
      </c>
    </row>
    <row r="141" spans="1:4" ht="12.75" x14ac:dyDescent="0.2">
      <c r="A141" s="64"/>
      <c r="B141" s="64" t="s">
        <v>1352</v>
      </c>
      <c r="C141" s="64"/>
      <c r="D141" s="30" t="s">
        <v>1353</v>
      </c>
    </row>
    <row r="142" spans="1:4" ht="12.75" x14ac:dyDescent="0.2">
      <c r="A142" s="64"/>
      <c r="B142" s="64" t="s">
        <v>1354</v>
      </c>
      <c r="C142" s="64"/>
      <c r="D142" s="30" t="s">
        <v>1355</v>
      </c>
    </row>
    <row r="143" spans="1:4" ht="12.75" x14ac:dyDescent="0.2">
      <c r="A143" s="64"/>
      <c r="B143" s="64" t="s">
        <v>1356</v>
      </c>
      <c r="C143" s="64"/>
      <c r="D143" s="30" t="s">
        <v>1357</v>
      </c>
    </row>
    <row r="144" spans="1:4" ht="12.75" x14ac:dyDescent="0.2">
      <c r="A144" s="64"/>
      <c r="B144" s="64" t="s">
        <v>1358</v>
      </c>
      <c r="C144" s="64"/>
      <c r="D144" s="30" t="s">
        <v>1359</v>
      </c>
    </row>
    <row r="145" spans="1:4" ht="12.75" x14ac:dyDescent="0.2">
      <c r="A145" s="64"/>
      <c r="B145" s="64" t="s">
        <v>1360</v>
      </c>
      <c r="C145" s="64"/>
      <c r="D145" s="30" t="s">
        <v>1361</v>
      </c>
    </row>
    <row r="146" spans="1:4" ht="12.75" x14ac:dyDescent="0.2">
      <c r="A146" s="64"/>
      <c r="B146" s="64" t="s">
        <v>1362</v>
      </c>
      <c r="C146" s="64"/>
      <c r="D146" s="30" t="s">
        <v>1363</v>
      </c>
    </row>
    <row r="147" spans="1:4" ht="12.75" x14ac:dyDescent="0.2">
      <c r="A147" s="64"/>
      <c r="B147" s="64" t="s">
        <v>1364</v>
      </c>
      <c r="C147" s="64"/>
      <c r="D147" s="30" t="s">
        <v>1365</v>
      </c>
    </row>
    <row r="148" spans="1:4" ht="12.75" x14ac:dyDescent="0.2">
      <c r="A148" s="64"/>
      <c r="B148" s="64" t="s">
        <v>1366</v>
      </c>
      <c r="C148" s="64"/>
      <c r="D148" s="30" t="s">
        <v>1367</v>
      </c>
    </row>
    <row r="149" spans="1:4" ht="12.75" x14ac:dyDescent="0.2">
      <c r="A149" s="64"/>
      <c r="B149" s="64" t="s">
        <v>1368</v>
      </c>
      <c r="C149" s="64"/>
      <c r="D149" s="30" t="s">
        <v>1369</v>
      </c>
    </row>
    <row r="150" spans="1:4" ht="12.75" x14ac:dyDescent="0.2">
      <c r="A150" s="64"/>
      <c r="B150" s="64" t="s">
        <v>1370</v>
      </c>
      <c r="C150" s="64"/>
      <c r="D150" s="30" t="s">
        <v>1371</v>
      </c>
    </row>
    <row r="151" spans="1:4" ht="12.75" x14ac:dyDescent="0.2">
      <c r="A151" s="64"/>
      <c r="B151" s="64" t="s">
        <v>1372</v>
      </c>
      <c r="C151" s="64"/>
      <c r="D151" s="30" t="s">
        <v>1373</v>
      </c>
    </row>
    <row r="152" spans="1:4" ht="12.75" x14ac:dyDescent="0.2">
      <c r="A152" s="64"/>
      <c r="B152" s="64" t="s">
        <v>1374</v>
      </c>
      <c r="C152" s="64"/>
      <c r="D152" s="30" t="s">
        <v>1375</v>
      </c>
    </row>
    <row r="153" spans="1:4" ht="12.75" x14ac:dyDescent="0.2">
      <c r="A153" s="64"/>
      <c r="B153" s="64" t="s">
        <v>1376</v>
      </c>
      <c r="C153" s="64"/>
      <c r="D153" s="30" t="s">
        <v>1377</v>
      </c>
    </row>
    <row r="154" spans="1:4" ht="12.75" x14ac:dyDescent="0.2">
      <c r="A154" s="64"/>
      <c r="B154" s="64" t="s">
        <v>1378</v>
      </c>
      <c r="C154" s="64"/>
      <c r="D154" s="30" t="s">
        <v>1379</v>
      </c>
    </row>
    <row r="155" spans="1:4" ht="12.75" x14ac:dyDescent="0.2">
      <c r="A155" s="64"/>
      <c r="B155" s="64" t="s">
        <v>1380</v>
      </c>
      <c r="C155" s="64"/>
      <c r="D155" s="30" t="s">
        <v>1203</v>
      </c>
    </row>
    <row r="156" spans="1:4" ht="12.75" x14ac:dyDescent="0.2">
      <c r="A156" s="64"/>
      <c r="B156" s="64" t="s">
        <v>1381</v>
      </c>
      <c r="C156" s="64"/>
      <c r="D156" s="30" t="s">
        <v>1382</v>
      </c>
    </row>
    <row r="157" spans="1:4" ht="12.75" x14ac:dyDescent="0.2">
      <c r="A157" s="64"/>
      <c r="B157" s="64" t="s">
        <v>1383</v>
      </c>
      <c r="C157" s="64"/>
      <c r="D157" s="30" t="s">
        <v>1384</v>
      </c>
    </row>
    <row r="158" spans="1:4" ht="12.75" x14ac:dyDescent="0.2">
      <c r="A158" s="64"/>
      <c r="B158" s="64" t="s">
        <v>1385</v>
      </c>
      <c r="C158" s="64"/>
      <c r="D158" s="30" t="s">
        <v>1098</v>
      </c>
    </row>
    <row r="159" spans="1:4" ht="12.75" x14ac:dyDescent="0.2">
      <c r="A159" s="64"/>
      <c r="B159" s="64" t="s">
        <v>1386</v>
      </c>
      <c r="C159" s="64"/>
      <c r="D159" s="30" t="s">
        <v>1387</v>
      </c>
    </row>
    <row r="160" spans="1:4" ht="12.75" x14ac:dyDescent="0.2">
      <c r="A160" s="64"/>
      <c r="B160" s="64" t="s">
        <v>1388</v>
      </c>
      <c r="C160" s="64"/>
      <c r="D160" s="30" t="s">
        <v>1389</v>
      </c>
    </row>
    <row r="161" spans="1:4" ht="12.75" x14ac:dyDescent="0.2">
      <c r="A161" s="64"/>
      <c r="B161" s="64" t="s">
        <v>1390</v>
      </c>
      <c r="C161" s="64"/>
      <c r="D161" s="30" t="s">
        <v>1391</v>
      </c>
    </row>
    <row r="162" spans="1:4" ht="12.75" x14ac:dyDescent="0.2">
      <c r="A162" s="64"/>
      <c r="B162" s="64" t="s">
        <v>1392</v>
      </c>
      <c r="C162" s="64"/>
      <c r="D162" s="30" t="s">
        <v>1393</v>
      </c>
    </row>
    <row r="163" spans="1:4" ht="12.75" x14ac:dyDescent="0.2">
      <c r="A163" s="64"/>
      <c r="B163" s="64" t="s">
        <v>1394</v>
      </c>
      <c r="C163" s="64"/>
      <c r="D163" s="30" t="s">
        <v>1395</v>
      </c>
    </row>
    <row r="164" spans="1:4" ht="12.75" x14ac:dyDescent="0.2">
      <c r="A164" s="64"/>
      <c r="B164" s="64" t="s">
        <v>1396</v>
      </c>
      <c r="C164" s="64"/>
      <c r="D164" s="30" t="s">
        <v>1397</v>
      </c>
    </row>
    <row r="165" spans="1:4" ht="12.75" x14ac:dyDescent="0.2">
      <c r="A165" s="64"/>
      <c r="B165" s="64" t="s">
        <v>1398</v>
      </c>
      <c r="C165" s="64"/>
      <c r="D165" s="30" t="s">
        <v>1399</v>
      </c>
    </row>
    <row r="166" spans="1:4" ht="12.75" x14ac:dyDescent="0.2">
      <c r="A166" s="64"/>
      <c r="B166" s="64" t="s">
        <v>1400</v>
      </c>
      <c r="C166" s="64"/>
      <c r="D166" s="30" t="s">
        <v>1401</v>
      </c>
    </row>
    <row r="167" spans="1:4" ht="12.75" x14ac:dyDescent="0.2">
      <c r="A167" s="64"/>
      <c r="B167" s="64" t="s">
        <v>1402</v>
      </c>
      <c r="C167" s="64"/>
      <c r="D167" s="30" t="s">
        <v>1403</v>
      </c>
    </row>
    <row r="168" spans="1:4" ht="12.75" x14ac:dyDescent="0.2">
      <c r="A168" s="64"/>
      <c r="B168" s="64" t="s">
        <v>1404</v>
      </c>
      <c r="C168" s="64"/>
      <c r="D168" s="30" t="s">
        <v>1405</v>
      </c>
    </row>
    <row r="169" spans="1:4" ht="12.75" x14ac:dyDescent="0.2">
      <c r="A169" s="64"/>
      <c r="B169" s="64" t="s">
        <v>1406</v>
      </c>
      <c r="C169" s="64"/>
      <c r="D169" s="30" t="s">
        <v>1407</v>
      </c>
    </row>
    <row r="170" spans="1:4" ht="12.75" x14ac:dyDescent="0.2">
      <c r="A170" s="64"/>
      <c r="B170" s="64" t="s">
        <v>1408</v>
      </c>
      <c r="C170" s="64"/>
      <c r="D170" s="30" t="s">
        <v>1409</v>
      </c>
    </row>
    <row r="171" spans="1:4" ht="12.75" x14ac:dyDescent="0.2">
      <c r="A171" s="64"/>
      <c r="B171" s="64" t="s">
        <v>1410</v>
      </c>
      <c r="C171" s="64"/>
      <c r="D171" s="30" t="s">
        <v>1411</v>
      </c>
    </row>
    <row r="172" spans="1:4" ht="12.75" x14ac:dyDescent="0.2">
      <c r="A172" s="64"/>
      <c r="B172" s="64" t="s">
        <v>1412</v>
      </c>
      <c r="C172" s="64"/>
      <c r="D172" s="30" t="s">
        <v>1413</v>
      </c>
    </row>
    <row r="173" spans="1:4" ht="12.75" x14ac:dyDescent="0.2">
      <c r="A173" s="64"/>
      <c r="B173" s="64" t="s">
        <v>1414</v>
      </c>
      <c r="C173" s="64"/>
      <c r="D173" s="30" t="s">
        <v>1415</v>
      </c>
    </row>
    <row r="174" spans="1:4" ht="12.75" x14ac:dyDescent="0.2">
      <c r="A174" s="64"/>
      <c r="B174" s="64" t="s">
        <v>1416</v>
      </c>
      <c r="C174" s="64"/>
      <c r="D174" s="30" t="s">
        <v>1417</v>
      </c>
    </row>
    <row r="175" spans="1:4" ht="12.75" x14ac:dyDescent="0.2">
      <c r="A175" s="64"/>
      <c r="B175" s="64" t="s">
        <v>1418</v>
      </c>
      <c r="C175" s="64"/>
      <c r="D175" s="30" t="s">
        <v>1419</v>
      </c>
    </row>
    <row r="176" spans="1:4" ht="12.75" x14ac:dyDescent="0.2">
      <c r="A176" s="64"/>
      <c r="B176" s="64" t="s">
        <v>1420</v>
      </c>
      <c r="C176" s="64"/>
      <c r="D176" s="30" t="s">
        <v>1421</v>
      </c>
    </row>
    <row r="177" spans="1:4" ht="12.75" x14ac:dyDescent="0.2">
      <c r="A177" s="64"/>
      <c r="B177" s="64" t="s">
        <v>1422</v>
      </c>
      <c r="C177" s="64"/>
      <c r="D177" s="30" t="s">
        <v>1423</v>
      </c>
    </row>
    <row r="178" spans="1:4" ht="12.75" x14ac:dyDescent="0.2">
      <c r="A178" s="64"/>
      <c r="B178" s="64" t="s">
        <v>1424</v>
      </c>
      <c r="C178" s="64"/>
      <c r="D178" s="30" t="s">
        <v>1425</v>
      </c>
    </row>
    <row r="179" spans="1:4" ht="12.75" x14ac:dyDescent="0.2">
      <c r="A179" s="64"/>
      <c r="B179" s="64" t="s">
        <v>1426</v>
      </c>
      <c r="C179" s="64"/>
      <c r="D179" s="30" t="s">
        <v>1427</v>
      </c>
    </row>
    <row r="180" spans="1:4" ht="12.75" x14ac:dyDescent="0.2">
      <c r="A180" s="64"/>
      <c r="B180" s="64" t="s">
        <v>1428</v>
      </c>
      <c r="C180" s="64"/>
      <c r="D180" s="30" t="s">
        <v>1429</v>
      </c>
    </row>
    <row r="181" spans="1:4" ht="12.75" x14ac:dyDescent="0.2">
      <c r="A181" s="64"/>
      <c r="B181" s="64" t="s">
        <v>1430</v>
      </c>
      <c r="C181" s="64"/>
      <c r="D181" s="30" t="s">
        <v>1431</v>
      </c>
    </row>
    <row r="182" spans="1:4" ht="12.75" x14ac:dyDescent="0.2">
      <c r="A182" s="64"/>
      <c r="B182" s="64" t="s">
        <v>1432</v>
      </c>
      <c r="C182" s="64"/>
      <c r="D182" s="30" t="s">
        <v>1433</v>
      </c>
    </row>
    <row r="183" spans="1:4" ht="12.75" x14ac:dyDescent="0.2">
      <c r="A183" s="64"/>
      <c r="B183" s="64" t="s">
        <v>1434</v>
      </c>
      <c r="C183" s="64"/>
      <c r="D183" s="30" t="s">
        <v>1435</v>
      </c>
    </row>
    <row r="184" spans="1:4" ht="12.75" x14ac:dyDescent="0.2">
      <c r="A184" s="64"/>
      <c r="B184" s="64" t="s">
        <v>1436</v>
      </c>
      <c r="C184" s="64"/>
      <c r="D184" s="30" t="s">
        <v>1437</v>
      </c>
    </row>
    <row r="185" spans="1:4" ht="12.75" x14ac:dyDescent="0.2">
      <c r="A185" s="64"/>
      <c r="B185" s="64" t="s">
        <v>1438</v>
      </c>
      <c r="C185" s="64"/>
      <c r="D185" s="30" t="s">
        <v>1439</v>
      </c>
    </row>
    <row r="186" spans="1:4" ht="12.75" x14ac:dyDescent="0.2">
      <c r="A186" s="64"/>
      <c r="B186" s="64" t="s">
        <v>1440</v>
      </c>
      <c r="C186" s="64"/>
      <c r="D186" s="30" t="s">
        <v>1441</v>
      </c>
    </row>
    <row r="187" spans="1:4" ht="12.75" x14ac:dyDescent="0.2">
      <c r="A187" s="64"/>
      <c r="B187" s="64" t="s">
        <v>1442</v>
      </c>
      <c r="C187" s="64"/>
      <c r="D187" s="30" t="s">
        <v>1443</v>
      </c>
    </row>
    <row r="188" spans="1:4" ht="12.75" x14ac:dyDescent="0.2">
      <c r="A188" s="64"/>
      <c r="B188" s="64" t="s">
        <v>1444</v>
      </c>
      <c r="C188" s="64"/>
      <c r="D188" s="30" t="s">
        <v>1445</v>
      </c>
    </row>
    <row r="189" spans="1:4" ht="12.75" x14ac:dyDescent="0.2">
      <c r="A189" s="64"/>
      <c r="B189" s="64" t="s">
        <v>1444</v>
      </c>
      <c r="C189" s="64"/>
      <c r="D189" s="30" t="s">
        <v>1447</v>
      </c>
    </row>
    <row r="190" spans="1:4" ht="12.75" x14ac:dyDescent="0.2">
      <c r="A190" s="64"/>
      <c r="B190" s="64" t="s">
        <v>1449</v>
      </c>
      <c r="C190" s="64"/>
      <c r="D190" s="30" t="s">
        <v>1450</v>
      </c>
    </row>
    <row r="191" spans="1:4" ht="12.75" x14ac:dyDescent="0.2">
      <c r="A191" s="64"/>
      <c r="B191" s="64" t="s">
        <v>1451</v>
      </c>
      <c r="C191" s="64"/>
      <c r="D191" s="30" t="s">
        <v>1452</v>
      </c>
    </row>
    <row r="192" spans="1:4" ht="12.75" x14ac:dyDescent="0.2">
      <c r="A192" s="64"/>
      <c r="B192" s="64" t="s">
        <v>1453</v>
      </c>
      <c r="C192" s="64"/>
      <c r="D192" s="30" t="s">
        <v>1454</v>
      </c>
    </row>
    <row r="193" spans="1:4" ht="12.75" x14ac:dyDescent="0.2">
      <c r="A193" s="64"/>
      <c r="B193" s="64" t="s">
        <v>1455</v>
      </c>
      <c r="C193" s="64"/>
      <c r="D193" s="30" t="s">
        <v>1456</v>
      </c>
    </row>
    <row r="194" spans="1:4" ht="12.75" x14ac:dyDescent="0.2">
      <c r="A194" s="64"/>
      <c r="B194" s="64" t="s">
        <v>1400</v>
      </c>
      <c r="C194" s="64"/>
      <c r="D194" s="30" t="s">
        <v>1457</v>
      </c>
    </row>
    <row r="195" spans="1:4" ht="12.75" x14ac:dyDescent="0.2">
      <c r="A195" s="64"/>
      <c r="B195" s="64" t="s">
        <v>1458</v>
      </c>
      <c r="C195" s="64"/>
      <c r="D195" s="30" t="s">
        <v>1459</v>
      </c>
    </row>
    <row r="196" spans="1:4" ht="12.75" x14ac:dyDescent="0.2">
      <c r="A196" s="64"/>
      <c r="B196" s="64" t="s">
        <v>1460</v>
      </c>
      <c r="C196" s="64"/>
      <c r="D196" s="30" t="s">
        <v>1462</v>
      </c>
    </row>
    <row r="197" spans="1:4" ht="12.75" x14ac:dyDescent="0.2">
      <c r="A197" s="64"/>
      <c r="B197" s="64" t="s">
        <v>1463</v>
      </c>
      <c r="C197" s="64"/>
      <c r="D197" s="30" t="s">
        <v>1464</v>
      </c>
    </row>
    <row r="198" spans="1:4" ht="12.75" x14ac:dyDescent="0.2">
      <c r="A198" s="64"/>
      <c r="B198" s="64" t="s">
        <v>1465</v>
      </c>
      <c r="C198" s="64"/>
      <c r="D198" s="30" t="s">
        <v>1466</v>
      </c>
    </row>
    <row r="199" spans="1:4" ht="12.75" x14ac:dyDescent="0.2">
      <c r="A199" s="64"/>
      <c r="B199" s="64" t="s">
        <v>1465</v>
      </c>
      <c r="C199" s="64"/>
      <c r="D199" s="30" t="s">
        <v>1467</v>
      </c>
    </row>
    <row r="200" spans="1:4" ht="12.75" x14ac:dyDescent="0.2">
      <c r="A200" s="64"/>
      <c r="B200" s="64" t="s">
        <v>1468</v>
      </c>
      <c r="C200" s="64"/>
      <c r="D200" s="30" t="s">
        <v>1469</v>
      </c>
    </row>
    <row r="201" spans="1:4" ht="12.75" x14ac:dyDescent="0.2">
      <c r="A201" s="64"/>
      <c r="B201" s="64" t="s">
        <v>1470</v>
      </c>
      <c r="C201" s="64"/>
      <c r="D201" s="30" t="s">
        <v>1471</v>
      </c>
    </row>
    <row r="202" spans="1:4" ht="12.75" x14ac:dyDescent="0.2">
      <c r="A202" s="64"/>
      <c r="B202" s="64" t="s">
        <v>1472</v>
      </c>
      <c r="C202" s="64"/>
      <c r="D202" s="30" t="s">
        <v>1473</v>
      </c>
    </row>
    <row r="203" spans="1:4" ht="12.75" x14ac:dyDescent="0.2">
      <c r="A203" s="64"/>
      <c r="B203" s="64" t="s">
        <v>1474</v>
      </c>
      <c r="C203" s="64"/>
      <c r="D203" s="30" t="s">
        <v>1475</v>
      </c>
    </row>
    <row r="204" spans="1:4" ht="12.75" x14ac:dyDescent="0.2">
      <c r="A204" s="64"/>
      <c r="B204" s="64" t="s">
        <v>1476</v>
      </c>
      <c r="C204" s="64"/>
      <c r="D204" s="30" t="s">
        <v>1477</v>
      </c>
    </row>
    <row r="205" spans="1:4" ht="12.75" x14ac:dyDescent="0.2">
      <c r="A205" s="64"/>
      <c r="B205" s="64" t="s">
        <v>1478</v>
      </c>
      <c r="C205" s="64"/>
      <c r="D205" s="30" t="s">
        <v>1479</v>
      </c>
    </row>
    <row r="206" spans="1:4" ht="12.75" x14ac:dyDescent="0.2">
      <c r="A206" s="64"/>
      <c r="B206" s="64" t="s">
        <v>1480</v>
      </c>
      <c r="C206" s="64"/>
      <c r="D206" s="30" t="s">
        <v>1481</v>
      </c>
    </row>
    <row r="207" spans="1:4" ht="12.75" x14ac:dyDescent="0.2">
      <c r="A207" s="64"/>
      <c r="B207" s="64" t="s">
        <v>1482</v>
      </c>
      <c r="C207" s="64"/>
      <c r="D207" s="30" t="s">
        <v>1483</v>
      </c>
    </row>
    <row r="208" spans="1:4" ht="12.75" x14ac:dyDescent="0.2">
      <c r="A208" s="64"/>
      <c r="B208" s="64" t="s">
        <v>1484</v>
      </c>
      <c r="C208" s="64"/>
      <c r="D208" s="30" t="s">
        <v>1485</v>
      </c>
    </row>
    <row r="209" spans="1:4" ht="12.75" x14ac:dyDescent="0.2">
      <c r="A209" s="64"/>
      <c r="B209" s="64" t="s">
        <v>1486</v>
      </c>
      <c r="C209" s="64"/>
      <c r="D209" s="30" t="s">
        <v>1487</v>
      </c>
    </row>
    <row r="210" spans="1:4" ht="12.75" x14ac:dyDescent="0.2">
      <c r="A210" s="64"/>
      <c r="B210" s="64" t="s">
        <v>1488</v>
      </c>
      <c r="C210" s="64"/>
      <c r="D210" s="30" t="s">
        <v>1489</v>
      </c>
    </row>
    <row r="211" spans="1:4" ht="12.75" x14ac:dyDescent="0.2">
      <c r="A211" s="64"/>
      <c r="B211" s="64" t="s">
        <v>1458</v>
      </c>
      <c r="C211" s="64"/>
      <c r="D211" s="30" t="s">
        <v>1490</v>
      </c>
    </row>
    <row r="212" spans="1:4" ht="12.75" x14ac:dyDescent="0.2">
      <c r="A212" s="64"/>
      <c r="B212" s="64" t="s">
        <v>1491</v>
      </c>
      <c r="C212" s="64"/>
      <c r="D212" s="30" t="s">
        <v>1492</v>
      </c>
    </row>
    <row r="213" spans="1:4" ht="12.75" x14ac:dyDescent="0.2">
      <c r="A213" s="64"/>
      <c r="B213" s="64" t="s">
        <v>1493</v>
      </c>
      <c r="C213" s="64"/>
      <c r="D213" s="30" t="s">
        <v>1494</v>
      </c>
    </row>
    <row r="214" spans="1:4" ht="12.75" x14ac:dyDescent="0.2">
      <c r="A214" s="64"/>
      <c r="B214" s="64" t="s">
        <v>1495</v>
      </c>
      <c r="C214" s="64"/>
      <c r="D214" s="30" t="s">
        <v>1496</v>
      </c>
    </row>
    <row r="215" spans="1:4" ht="12.75" x14ac:dyDescent="0.2">
      <c r="A215" s="64"/>
      <c r="B215" s="64" t="s">
        <v>1497</v>
      </c>
      <c r="C215" s="64"/>
      <c r="D215" s="30" t="s">
        <v>1498</v>
      </c>
    </row>
    <row r="216" spans="1:4" ht="12.75" x14ac:dyDescent="0.2">
      <c r="A216" s="64"/>
      <c r="B216" s="64" t="s">
        <v>1499</v>
      </c>
      <c r="C216" s="64"/>
      <c r="D216" s="30" t="s">
        <v>1500</v>
      </c>
    </row>
    <row r="217" spans="1:4" ht="12.75" x14ac:dyDescent="0.2">
      <c r="A217" s="64"/>
      <c r="B217" s="64" t="s">
        <v>1501</v>
      </c>
      <c r="C217" s="64"/>
      <c r="D217" s="30" t="s">
        <v>1502</v>
      </c>
    </row>
    <row r="218" spans="1:4" ht="12.75" x14ac:dyDescent="0.2">
      <c r="A218" s="75"/>
      <c r="B218" s="64" t="s">
        <v>1503</v>
      </c>
      <c r="C218" s="64"/>
      <c r="D218" s="30" t="s">
        <v>1504</v>
      </c>
    </row>
    <row r="219" spans="1:4" ht="12.75" x14ac:dyDescent="0.2">
      <c r="A219" s="64"/>
      <c r="B219" s="64" t="s">
        <v>1505</v>
      </c>
      <c r="C219" s="64"/>
      <c r="D219" s="30" t="s">
        <v>1506</v>
      </c>
    </row>
    <row r="220" spans="1:4" ht="12.75" x14ac:dyDescent="0.2">
      <c r="A220" s="64"/>
      <c r="B220" s="64" t="s">
        <v>1507</v>
      </c>
      <c r="C220" s="64"/>
      <c r="D220" s="30" t="s">
        <v>1508</v>
      </c>
    </row>
    <row r="221" spans="1:4" ht="12.75" x14ac:dyDescent="0.2">
      <c r="A221" s="64"/>
      <c r="B221" s="64" t="s">
        <v>1509</v>
      </c>
      <c r="C221" s="64"/>
      <c r="D221" s="30" t="s">
        <v>1510</v>
      </c>
    </row>
    <row r="222" spans="1:4" ht="12.75" x14ac:dyDescent="0.2">
      <c r="A222" s="64"/>
      <c r="B222" s="64" t="s">
        <v>1511</v>
      </c>
      <c r="C222" s="64"/>
      <c r="D222" s="30" t="s">
        <v>1512</v>
      </c>
    </row>
    <row r="223" spans="1:4" ht="12.75" x14ac:dyDescent="0.2">
      <c r="B223" s="64" t="s">
        <v>1513</v>
      </c>
      <c r="C223" s="64"/>
      <c r="D223" s="30" t="s">
        <v>1514</v>
      </c>
    </row>
    <row r="224" spans="1:4" ht="12.75" x14ac:dyDescent="0.2">
      <c r="A224" s="64"/>
      <c r="B224" s="64" t="s">
        <v>1515</v>
      </c>
      <c r="C224" s="64"/>
      <c r="D224" s="30" t="s">
        <v>1516</v>
      </c>
    </row>
    <row r="225" spans="1:4" ht="12.75" x14ac:dyDescent="0.2">
      <c r="A225" s="64"/>
      <c r="B225" s="64" t="s">
        <v>1517</v>
      </c>
      <c r="C225" s="64"/>
      <c r="D225" s="30" t="s">
        <v>1518</v>
      </c>
    </row>
    <row r="226" spans="1:4" ht="12.75" x14ac:dyDescent="0.2">
      <c r="A226" s="64"/>
      <c r="B226" s="64" t="s">
        <v>1519</v>
      </c>
      <c r="C226" s="64"/>
      <c r="D226" s="30" t="s">
        <v>1520</v>
      </c>
    </row>
    <row r="227" spans="1:4" ht="12.75" x14ac:dyDescent="0.2">
      <c r="A227" s="64"/>
      <c r="B227" s="64" t="s">
        <v>1521</v>
      </c>
      <c r="C227" s="64"/>
      <c r="D227" s="30" t="s">
        <v>1522</v>
      </c>
    </row>
    <row r="228" spans="1:4" ht="12.75" x14ac:dyDescent="0.2">
      <c r="A228" s="64"/>
      <c r="B228" s="64" t="s">
        <v>1523</v>
      </c>
      <c r="C228" s="64"/>
      <c r="D228" s="30" t="s">
        <v>1524</v>
      </c>
    </row>
    <row r="229" spans="1:4" ht="12.75" x14ac:dyDescent="0.2">
      <c r="A229" s="64"/>
      <c r="B229" s="64" t="s">
        <v>1525</v>
      </c>
      <c r="C229" s="64"/>
      <c r="D229" s="30" t="s">
        <v>1526</v>
      </c>
    </row>
    <row r="230" spans="1:4" ht="12.75" x14ac:dyDescent="0.2">
      <c r="A230" s="64"/>
      <c r="B230" s="64" t="s">
        <v>1527</v>
      </c>
      <c r="C230" s="64"/>
      <c r="D230" s="30" t="s">
        <v>1528</v>
      </c>
    </row>
    <row r="231" spans="1:4" ht="12.75" x14ac:dyDescent="0.2">
      <c r="A231" s="64"/>
      <c r="B231" s="64" t="s">
        <v>1529</v>
      </c>
      <c r="C231" s="64"/>
      <c r="D231" s="30" t="s">
        <v>1530</v>
      </c>
    </row>
    <row r="232" spans="1:4" ht="12.75" x14ac:dyDescent="0.2">
      <c r="A232" s="64"/>
      <c r="B232" s="64" t="s">
        <v>1531</v>
      </c>
      <c r="C232" s="64"/>
      <c r="D232" s="30" t="s">
        <v>1532</v>
      </c>
    </row>
    <row r="233" spans="1:4" ht="12.75" x14ac:dyDescent="0.2">
      <c r="A233" s="64"/>
      <c r="B233" s="64" t="s">
        <v>1533</v>
      </c>
      <c r="C233" s="64"/>
      <c r="D233" s="30" t="s">
        <v>1534</v>
      </c>
    </row>
    <row r="234" spans="1:4" ht="12.75" x14ac:dyDescent="0.2">
      <c r="A234" s="64"/>
      <c r="B234" s="64" t="s">
        <v>1535</v>
      </c>
      <c r="C234" s="64"/>
      <c r="D234" s="30" t="s">
        <v>1536</v>
      </c>
    </row>
    <row r="235" spans="1:4" ht="12.75" x14ac:dyDescent="0.2">
      <c r="A235" s="64"/>
      <c r="B235" s="64" t="s">
        <v>1537</v>
      </c>
      <c r="C235" s="64"/>
      <c r="D235" s="30" t="s">
        <v>1538</v>
      </c>
    </row>
    <row r="236" spans="1:4" ht="12.75" x14ac:dyDescent="0.2">
      <c r="A236" s="64"/>
      <c r="B236" s="64" t="s">
        <v>1539</v>
      </c>
      <c r="C236" s="64"/>
      <c r="D236" s="30" t="s">
        <v>1540</v>
      </c>
    </row>
    <row r="237" spans="1:4" ht="12.75" x14ac:dyDescent="0.2">
      <c r="A237" s="64"/>
      <c r="B237" s="64" t="s">
        <v>1541</v>
      </c>
      <c r="C237" s="64"/>
      <c r="D237" s="30" t="s">
        <v>1542</v>
      </c>
    </row>
    <row r="238" spans="1:4" ht="12.75" x14ac:dyDescent="0.2">
      <c r="A238" s="64"/>
      <c r="B238" s="64" t="s">
        <v>1543</v>
      </c>
      <c r="C238" s="64"/>
      <c r="D238" s="30" t="s">
        <v>1544</v>
      </c>
    </row>
    <row r="239" spans="1:4" ht="12.75" x14ac:dyDescent="0.2">
      <c r="A239" s="64"/>
      <c r="B239" s="64" t="s">
        <v>1545</v>
      </c>
      <c r="C239" s="64"/>
      <c r="D239" s="30" t="s">
        <v>1546</v>
      </c>
    </row>
    <row r="240" spans="1:4" ht="12.75" x14ac:dyDescent="0.2">
      <c r="A240" s="64"/>
      <c r="B240" s="64" t="s">
        <v>1547</v>
      </c>
      <c r="C240" s="64"/>
      <c r="D240" s="30" t="s">
        <v>1548</v>
      </c>
    </row>
    <row r="241" spans="1:4" ht="12.75" x14ac:dyDescent="0.2">
      <c r="A241" s="64"/>
      <c r="B241" s="64" t="s">
        <v>1549</v>
      </c>
      <c r="C241" s="64"/>
      <c r="D241" s="30" t="s">
        <v>1550</v>
      </c>
    </row>
    <row r="242" spans="1:4" ht="12.75" x14ac:dyDescent="0.2">
      <c r="A242" s="64"/>
      <c r="B242" s="64" t="s">
        <v>1551</v>
      </c>
      <c r="C242" s="64"/>
      <c r="D242" s="30" t="s">
        <v>1552</v>
      </c>
    </row>
    <row r="243" spans="1:4" ht="12.75" x14ac:dyDescent="0.2">
      <c r="A243" s="64"/>
      <c r="B243" s="64" t="s">
        <v>1553</v>
      </c>
      <c r="C243" s="64"/>
      <c r="D243" s="30" t="s">
        <v>1554</v>
      </c>
    </row>
    <row r="244" spans="1:4" ht="12.75" x14ac:dyDescent="0.2">
      <c r="A244" s="64"/>
      <c r="B244" s="64" t="s">
        <v>1555</v>
      </c>
      <c r="C244" s="64"/>
      <c r="D244" s="30" t="s">
        <v>1556</v>
      </c>
    </row>
    <row r="245" spans="1:4" ht="12.75" x14ac:dyDescent="0.2">
      <c r="A245" s="64"/>
      <c r="B245" s="64" t="s">
        <v>1557</v>
      </c>
      <c r="C245" s="64"/>
      <c r="D245" s="30" t="s">
        <v>1558</v>
      </c>
    </row>
    <row r="246" spans="1:4" ht="12.75" x14ac:dyDescent="0.2">
      <c r="A246" s="64"/>
      <c r="B246" s="64" t="s">
        <v>1559</v>
      </c>
      <c r="C246" s="64"/>
      <c r="D246" s="30" t="s">
        <v>1560</v>
      </c>
    </row>
    <row r="247" spans="1:4" ht="12.75" x14ac:dyDescent="0.2">
      <c r="A247" s="64"/>
      <c r="B247" s="64" t="s">
        <v>1561</v>
      </c>
      <c r="C247" s="64"/>
      <c r="D247" s="30" t="s">
        <v>1562</v>
      </c>
    </row>
    <row r="248" spans="1:4" ht="12.75" x14ac:dyDescent="0.2">
      <c r="A248" s="64"/>
      <c r="B248" s="64" t="s">
        <v>1563</v>
      </c>
      <c r="C248" s="64"/>
      <c r="D248" s="30" t="s">
        <v>1564</v>
      </c>
    </row>
    <row r="249" spans="1:4" ht="12.75" x14ac:dyDescent="0.2">
      <c r="A249" s="64"/>
      <c r="B249" s="64" t="s">
        <v>1565</v>
      </c>
      <c r="C249" s="64"/>
      <c r="D249" s="30" t="s">
        <v>1566</v>
      </c>
    </row>
    <row r="250" spans="1:4" ht="12.75" x14ac:dyDescent="0.2">
      <c r="A250" s="64"/>
      <c r="B250" s="64" t="s">
        <v>1567</v>
      </c>
      <c r="C250" s="64"/>
      <c r="D250" s="30" t="s">
        <v>1568</v>
      </c>
    </row>
    <row r="251" spans="1:4" ht="12.75" x14ac:dyDescent="0.2">
      <c r="A251" s="64"/>
      <c r="B251" s="64" t="s">
        <v>1569</v>
      </c>
      <c r="C251" s="64"/>
      <c r="D251" s="30" t="s">
        <v>1570</v>
      </c>
    </row>
    <row r="252" spans="1:4" ht="12.75" x14ac:dyDescent="0.2">
      <c r="A252" s="64"/>
      <c r="B252" s="64" t="s">
        <v>1571</v>
      </c>
      <c r="C252" s="64"/>
      <c r="D252" s="30" t="s">
        <v>1572</v>
      </c>
    </row>
    <row r="253" spans="1:4" ht="12.75" x14ac:dyDescent="0.2">
      <c r="A253" s="64"/>
      <c r="B253" s="64" t="s">
        <v>1573</v>
      </c>
      <c r="C253" s="64"/>
      <c r="D253" s="30" t="s">
        <v>1574</v>
      </c>
    </row>
    <row r="254" spans="1:4" ht="12.75" x14ac:dyDescent="0.2">
      <c r="A254" s="64"/>
      <c r="B254" s="64" t="s">
        <v>1575</v>
      </c>
      <c r="C254" s="64"/>
      <c r="D254" s="30" t="s">
        <v>1576</v>
      </c>
    </row>
    <row r="255" spans="1:4" ht="12.75" x14ac:dyDescent="0.2">
      <c r="B255" s="64" t="s">
        <v>1575</v>
      </c>
      <c r="C255" s="64"/>
      <c r="D255" s="30" t="s">
        <v>1129</v>
      </c>
    </row>
    <row r="256" spans="1:4" ht="12.75" x14ac:dyDescent="0.2">
      <c r="B256" s="64" t="s">
        <v>1577</v>
      </c>
      <c r="C256" s="64"/>
      <c r="D256" s="30" t="s">
        <v>1578</v>
      </c>
    </row>
    <row r="257" spans="2:5" ht="12.75" x14ac:dyDescent="0.2">
      <c r="B257" s="64" t="s">
        <v>1579</v>
      </c>
      <c r="C257" s="64"/>
      <c r="D257" s="30" t="s">
        <v>1580</v>
      </c>
    </row>
    <row r="258" spans="2:5" ht="12.75" x14ac:dyDescent="0.2">
      <c r="B258" s="64" t="s">
        <v>1581</v>
      </c>
      <c r="C258" s="64"/>
      <c r="D258" s="30" t="s">
        <v>1582</v>
      </c>
    </row>
    <row r="259" spans="2:5" ht="12.75" x14ac:dyDescent="0.2">
      <c r="B259" s="6" t="s">
        <v>1583</v>
      </c>
      <c r="C259" s="6"/>
      <c r="D259" s="31" t="s">
        <v>1584</v>
      </c>
    </row>
    <row r="260" spans="2:5" ht="12.75" x14ac:dyDescent="0.2">
      <c r="B260" s="6" t="s">
        <v>1585</v>
      </c>
      <c r="C260" s="6"/>
      <c r="D260" s="31" t="s">
        <v>1586</v>
      </c>
    </row>
    <row r="261" spans="2:5" ht="12.75" x14ac:dyDescent="0.2">
      <c r="B261" s="6" t="s">
        <v>1587</v>
      </c>
      <c r="C261" s="6"/>
      <c r="D261" s="31" t="s">
        <v>1588</v>
      </c>
    </row>
    <row r="262" spans="2:5" ht="12.75" x14ac:dyDescent="0.2">
      <c r="B262" s="6" t="s">
        <v>1308</v>
      </c>
      <c r="C262" s="6"/>
      <c r="D262" s="31" t="s">
        <v>1589</v>
      </c>
    </row>
    <row r="263" spans="2:5" ht="12.75" x14ac:dyDescent="0.2">
      <c r="B263" s="6" t="s">
        <v>1590</v>
      </c>
      <c r="C263" s="6"/>
      <c r="D263" s="31" t="s">
        <v>1591</v>
      </c>
    </row>
    <row r="264" spans="2:5" ht="12.75" x14ac:dyDescent="0.2">
      <c r="B264" s="6" t="s">
        <v>1592</v>
      </c>
      <c r="C264" s="6"/>
      <c r="D264" s="31" t="s">
        <v>1593</v>
      </c>
    </row>
    <row r="265" spans="2:5" ht="12.75" x14ac:dyDescent="0.2">
      <c r="B265" s="6" t="s">
        <v>1594</v>
      </c>
      <c r="C265" s="6"/>
      <c r="D265" s="31" t="s">
        <v>1595</v>
      </c>
    </row>
    <row r="266" spans="2:5" ht="12.75" x14ac:dyDescent="0.2">
      <c r="B266" s="6" t="s">
        <v>1242</v>
      </c>
      <c r="C266" s="6"/>
      <c r="D266" s="31" t="s">
        <v>1243</v>
      </c>
      <c r="E266" s="6" t="s">
        <v>1246</v>
      </c>
    </row>
    <row r="268" spans="2:5" ht="12.75" x14ac:dyDescent="0.2">
      <c r="B268" s="6" t="s">
        <v>1596</v>
      </c>
    </row>
  </sheetData>
  <hyperlinks>
    <hyperlink ref="D3" r:id="rId1" xr:uid="{00000000-0004-0000-0B00-000000000000}"/>
    <hyperlink ref="D4" r:id="rId2" xr:uid="{00000000-0004-0000-0B00-000001000000}"/>
    <hyperlink ref="D5" r:id="rId3" xr:uid="{00000000-0004-0000-0B00-000002000000}"/>
    <hyperlink ref="D6" r:id="rId4" location="faqtoc" xr:uid="{00000000-0004-0000-0B00-000003000000}"/>
    <hyperlink ref="D7" r:id="rId5" xr:uid="{00000000-0004-0000-0B00-000004000000}"/>
    <hyperlink ref="D8" r:id="rId6" xr:uid="{00000000-0004-0000-0B00-000005000000}"/>
    <hyperlink ref="D9" r:id="rId7" xr:uid="{00000000-0004-0000-0B00-000006000000}"/>
    <hyperlink ref="D10" r:id="rId8" xr:uid="{00000000-0004-0000-0B00-000007000000}"/>
    <hyperlink ref="D11" r:id="rId9" xr:uid="{00000000-0004-0000-0B00-000008000000}"/>
    <hyperlink ref="D12" r:id="rId10" xr:uid="{00000000-0004-0000-0B00-000009000000}"/>
    <hyperlink ref="D13" r:id="rId11" xr:uid="{00000000-0004-0000-0B00-00000A000000}"/>
    <hyperlink ref="D14" r:id="rId12" xr:uid="{00000000-0004-0000-0B00-00000B000000}"/>
    <hyperlink ref="D16" r:id="rId13" xr:uid="{00000000-0004-0000-0B00-00000C000000}"/>
    <hyperlink ref="D17" r:id="rId14" xr:uid="{00000000-0004-0000-0B00-00000D000000}"/>
    <hyperlink ref="D18" r:id="rId15" xr:uid="{00000000-0004-0000-0B00-00000E000000}"/>
    <hyperlink ref="D19" r:id="rId16" xr:uid="{00000000-0004-0000-0B00-00000F000000}"/>
    <hyperlink ref="D20" r:id="rId17" xr:uid="{00000000-0004-0000-0B00-000010000000}"/>
    <hyperlink ref="D21" r:id="rId18" xr:uid="{00000000-0004-0000-0B00-000011000000}"/>
    <hyperlink ref="D22" r:id="rId19" xr:uid="{00000000-0004-0000-0B00-000012000000}"/>
    <hyperlink ref="D23" r:id="rId20" xr:uid="{00000000-0004-0000-0B00-000013000000}"/>
    <hyperlink ref="D24" r:id="rId21" xr:uid="{00000000-0004-0000-0B00-000014000000}"/>
    <hyperlink ref="D25" r:id="rId22" xr:uid="{00000000-0004-0000-0B00-000015000000}"/>
    <hyperlink ref="D26" r:id="rId23" xr:uid="{00000000-0004-0000-0B00-000016000000}"/>
    <hyperlink ref="D27" r:id="rId24" xr:uid="{00000000-0004-0000-0B00-000017000000}"/>
    <hyperlink ref="D28" r:id="rId25" xr:uid="{00000000-0004-0000-0B00-000018000000}"/>
    <hyperlink ref="D29" r:id="rId26" xr:uid="{00000000-0004-0000-0B00-000019000000}"/>
    <hyperlink ref="D30" r:id="rId27" xr:uid="{00000000-0004-0000-0B00-00001A000000}"/>
    <hyperlink ref="D31" r:id="rId28" xr:uid="{00000000-0004-0000-0B00-00001B000000}"/>
    <hyperlink ref="D32" r:id="rId29" xr:uid="{00000000-0004-0000-0B00-00001C000000}"/>
    <hyperlink ref="D33" r:id="rId30" xr:uid="{00000000-0004-0000-0B00-00001D000000}"/>
    <hyperlink ref="D34" r:id="rId31" xr:uid="{00000000-0004-0000-0B00-00001E000000}"/>
    <hyperlink ref="D35" r:id="rId32" xr:uid="{00000000-0004-0000-0B00-00001F000000}"/>
    <hyperlink ref="D36" r:id="rId33" xr:uid="{00000000-0004-0000-0B00-000020000000}"/>
    <hyperlink ref="D37" r:id="rId34" xr:uid="{00000000-0004-0000-0B00-000021000000}"/>
    <hyperlink ref="D38" r:id="rId35" xr:uid="{00000000-0004-0000-0B00-000022000000}"/>
    <hyperlink ref="D39" r:id="rId36" xr:uid="{00000000-0004-0000-0B00-000023000000}"/>
    <hyperlink ref="D40" r:id="rId37" xr:uid="{00000000-0004-0000-0B00-000024000000}"/>
    <hyperlink ref="D41" r:id="rId38" xr:uid="{00000000-0004-0000-0B00-000025000000}"/>
    <hyperlink ref="D42" r:id="rId39" xr:uid="{00000000-0004-0000-0B00-000026000000}"/>
    <hyperlink ref="D43" r:id="rId40" xr:uid="{00000000-0004-0000-0B00-000027000000}"/>
    <hyperlink ref="D44" r:id="rId41" xr:uid="{00000000-0004-0000-0B00-000028000000}"/>
    <hyperlink ref="D45" r:id="rId42" xr:uid="{00000000-0004-0000-0B00-000029000000}"/>
    <hyperlink ref="D46" r:id="rId43" xr:uid="{00000000-0004-0000-0B00-00002A000000}"/>
    <hyperlink ref="D47" r:id="rId44" xr:uid="{00000000-0004-0000-0B00-00002B000000}"/>
    <hyperlink ref="D48" r:id="rId45" xr:uid="{00000000-0004-0000-0B00-00002C000000}"/>
    <hyperlink ref="D49" r:id="rId46" xr:uid="{00000000-0004-0000-0B00-00002D000000}"/>
    <hyperlink ref="D50" r:id="rId47" xr:uid="{00000000-0004-0000-0B00-00002E000000}"/>
    <hyperlink ref="D51" r:id="rId48" xr:uid="{00000000-0004-0000-0B00-00002F000000}"/>
    <hyperlink ref="D52" r:id="rId49" xr:uid="{00000000-0004-0000-0B00-000030000000}"/>
    <hyperlink ref="D53" r:id="rId50" xr:uid="{00000000-0004-0000-0B00-000031000000}"/>
    <hyperlink ref="D54" r:id="rId51" xr:uid="{00000000-0004-0000-0B00-000032000000}"/>
    <hyperlink ref="D55" r:id="rId52" xr:uid="{00000000-0004-0000-0B00-000033000000}"/>
    <hyperlink ref="D56" r:id="rId53" xr:uid="{00000000-0004-0000-0B00-000034000000}"/>
    <hyperlink ref="D57" r:id="rId54" xr:uid="{00000000-0004-0000-0B00-000035000000}"/>
    <hyperlink ref="D58" r:id="rId55" xr:uid="{00000000-0004-0000-0B00-000036000000}"/>
    <hyperlink ref="D59" r:id="rId56" xr:uid="{00000000-0004-0000-0B00-000037000000}"/>
    <hyperlink ref="D60" r:id="rId57" xr:uid="{00000000-0004-0000-0B00-000038000000}"/>
    <hyperlink ref="D61" r:id="rId58" xr:uid="{00000000-0004-0000-0B00-000039000000}"/>
    <hyperlink ref="D62" r:id="rId59" xr:uid="{00000000-0004-0000-0B00-00003A000000}"/>
    <hyperlink ref="D63" r:id="rId60" location="more-180003" xr:uid="{00000000-0004-0000-0B00-00003B000000}"/>
    <hyperlink ref="D64" r:id="rId61" xr:uid="{00000000-0004-0000-0B00-00003C000000}"/>
    <hyperlink ref="D65" r:id="rId62" xr:uid="{00000000-0004-0000-0B00-00003D000000}"/>
    <hyperlink ref="D66" r:id="rId63" xr:uid="{00000000-0004-0000-0B00-00003E000000}"/>
    <hyperlink ref="D67" r:id="rId64" xr:uid="{00000000-0004-0000-0B00-00003F000000}"/>
    <hyperlink ref="D68" r:id="rId65" xr:uid="{00000000-0004-0000-0B00-000040000000}"/>
    <hyperlink ref="D69" r:id="rId66" xr:uid="{00000000-0004-0000-0B00-000041000000}"/>
    <hyperlink ref="D70" r:id="rId67" xr:uid="{00000000-0004-0000-0B00-000042000000}"/>
    <hyperlink ref="D72" r:id="rId68" xr:uid="{00000000-0004-0000-0B00-000043000000}"/>
    <hyperlink ref="D73" r:id="rId69" xr:uid="{00000000-0004-0000-0B00-000044000000}"/>
    <hyperlink ref="D74" r:id="rId70" xr:uid="{00000000-0004-0000-0B00-000045000000}"/>
    <hyperlink ref="D75" r:id="rId71" xr:uid="{00000000-0004-0000-0B00-000046000000}"/>
    <hyperlink ref="D76" r:id="rId72" xr:uid="{00000000-0004-0000-0B00-000047000000}"/>
    <hyperlink ref="D77" r:id="rId73" xr:uid="{00000000-0004-0000-0B00-000048000000}"/>
    <hyperlink ref="D78" r:id="rId74" xr:uid="{00000000-0004-0000-0B00-000049000000}"/>
    <hyperlink ref="D79" r:id="rId75" xr:uid="{00000000-0004-0000-0B00-00004A000000}"/>
    <hyperlink ref="D86" r:id="rId76" xr:uid="{00000000-0004-0000-0B00-00004B000000}"/>
    <hyperlink ref="D87" r:id="rId77" xr:uid="{00000000-0004-0000-0B00-00004C000000}"/>
    <hyperlink ref="D88" r:id="rId78" xr:uid="{00000000-0004-0000-0B00-00004D000000}"/>
    <hyperlink ref="D89" r:id="rId79" xr:uid="{00000000-0004-0000-0B00-00004E000000}"/>
    <hyperlink ref="D90" r:id="rId80" xr:uid="{00000000-0004-0000-0B00-00004F000000}"/>
    <hyperlink ref="D91" r:id="rId81" xr:uid="{00000000-0004-0000-0B00-000050000000}"/>
    <hyperlink ref="D92" r:id="rId82" xr:uid="{00000000-0004-0000-0B00-000051000000}"/>
    <hyperlink ref="D93" r:id="rId83" xr:uid="{00000000-0004-0000-0B00-000052000000}"/>
    <hyperlink ref="D94" r:id="rId84" xr:uid="{00000000-0004-0000-0B00-000053000000}"/>
    <hyperlink ref="D95" r:id="rId85" xr:uid="{00000000-0004-0000-0B00-000054000000}"/>
    <hyperlink ref="D96" r:id="rId86" xr:uid="{00000000-0004-0000-0B00-000055000000}"/>
    <hyperlink ref="D97" r:id="rId87" xr:uid="{00000000-0004-0000-0B00-000056000000}"/>
    <hyperlink ref="D98" r:id="rId88" xr:uid="{00000000-0004-0000-0B00-000057000000}"/>
    <hyperlink ref="D99" r:id="rId89" xr:uid="{00000000-0004-0000-0B00-000058000000}"/>
    <hyperlink ref="D100" r:id="rId90" xr:uid="{00000000-0004-0000-0B00-000059000000}"/>
    <hyperlink ref="D101" r:id="rId91" xr:uid="{00000000-0004-0000-0B00-00005A000000}"/>
    <hyperlink ref="D102" r:id="rId92" xr:uid="{00000000-0004-0000-0B00-00005B000000}"/>
    <hyperlink ref="D103" r:id="rId93" xr:uid="{00000000-0004-0000-0B00-00005C000000}"/>
    <hyperlink ref="D104" r:id="rId94" xr:uid="{00000000-0004-0000-0B00-00005D000000}"/>
    <hyperlink ref="D105" r:id="rId95" xr:uid="{00000000-0004-0000-0B00-00005E000000}"/>
    <hyperlink ref="D106" r:id="rId96" xr:uid="{00000000-0004-0000-0B00-00005F000000}"/>
    <hyperlink ref="D107" r:id="rId97" xr:uid="{00000000-0004-0000-0B00-000060000000}"/>
    <hyperlink ref="D108" r:id="rId98" xr:uid="{00000000-0004-0000-0B00-000061000000}"/>
    <hyperlink ref="D109" r:id="rId99" xr:uid="{00000000-0004-0000-0B00-000062000000}"/>
    <hyperlink ref="D110" r:id="rId100" xr:uid="{00000000-0004-0000-0B00-000063000000}"/>
    <hyperlink ref="D111" r:id="rId101" xr:uid="{00000000-0004-0000-0B00-000064000000}"/>
    <hyperlink ref="D112" r:id="rId102" xr:uid="{00000000-0004-0000-0B00-000065000000}"/>
    <hyperlink ref="D113" r:id="rId103" xr:uid="{00000000-0004-0000-0B00-000066000000}"/>
    <hyperlink ref="D114" r:id="rId104" xr:uid="{00000000-0004-0000-0B00-000067000000}"/>
    <hyperlink ref="D115" r:id="rId105" xr:uid="{00000000-0004-0000-0B00-000068000000}"/>
    <hyperlink ref="D116" r:id="rId106" xr:uid="{00000000-0004-0000-0B00-000069000000}"/>
    <hyperlink ref="D117" r:id="rId107" xr:uid="{00000000-0004-0000-0B00-00006A000000}"/>
    <hyperlink ref="D118" r:id="rId108" xr:uid="{00000000-0004-0000-0B00-00006B000000}"/>
    <hyperlink ref="D119" r:id="rId109" xr:uid="{00000000-0004-0000-0B00-00006C000000}"/>
    <hyperlink ref="D120" r:id="rId110" xr:uid="{00000000-0004-0000-0B00-00006D000000}"/>
    <hyperlink ref="D121" r:id="rId111" xr:uid="{00000000-0004-0000-0B00-00006E000000}"/>
    <hyperlink ref="D122" r:id="rId112" xr:uid="{00000000-0004-0000-0B00-00006F000000}"/>
    <hyperlink ref="D123" r:id="rId113" xr:uid="{00000000-0004-0000-0B00-000070000000}"/>
    <hyperlink ref="D124" r:id="rId114" xr:uid="{00000000-0004-0000-0B00-000071000000}"/>
    <hyperlink ref="D125" r:id="rId115" xr:uid="{00000000-0004-0000-0B00-000072000000}"/>
    <hyperlink ref="D126" r:id="rId116" xr:uid="{00000000-0004-0000-0B00-000073000000}"/>
    <hyperlink ref="D127" r:id="rId117" xr:uid="{00000000-0004-0000-0B00-000074000000}"/>
    <hyperlink ref="D128" r:id="rId118" xr:uid="{00000000-0004-0000-0B00-000075000000}"/>
    <hyperlink ref="D129" r:id="rId119" xr:uid="{00000000-0004-0000-0B00-000076000000}"/>
    <hyperlink ref="D130" r:id="rId120" xr:uid="{00000000-0004-0000-0B00-000077000000}"/>
    <hyperlink ref="D131" r:id="rId121" xr:uid="{00000000-0004-0000-0B00-000078000000}"/>
    <hyperlink ref="D132" r:id="rId122" xr:uid="{00000000-0004-0000-0B00-000079000000}"/>
    <hyperlink ref="D133" r:id="rId123" xr:uid="{00000000-0004-0000-0B00-00007A000000}"/>
    <hyperlink ref="D134" r:id="rId124" xr:uid="{00000000-0004-0000-0B00-00007B000000}"/>
    <hyperlink ref="D135" r:id="rId125" xr:uid="{00000000-0004-0000-0B00-00007C000000}"/>
    <hyperlink ref="D136" r:id="rId126" xr:uid="{00000000-0004-0000-0B00-00007D000000}"/>
    <hyperlink ref="D137" r:id="rId127" xr:uid="{00000000-0004-0000-0B00-00007E000000}"/>
    <hyperlink ref="D138" r:id="rId128" xr:uid="{00000000-0004-0000-0B00-00007F000000}"/>
    <hyperlink ref="D139" r:id="rId129" xr:uid="{00000000-0004-0000-0B00-000080000000}"/>
    <hyperlink ref="D140" r:id="rId130" xr:uid="{00000000-0004-0000-0B00-000081000000}"/>
    <hyperlink ref="D141" r:id="rId131" xr:uid="{00000000-0004-0000-0B00-000082000000}"/>
    <hyperlink ref="D142" r:id="rId132" xr:uid="{00000000-0004-0000-0B00-000083000000}"/>
    <hyperlink ref="D143" r:id="rId133" xr:uid="{00000000-0004-0000-0B00-000084000000}"/>
    <hyperlink ref="D144" r:id="rId134" location="lumio-walnut-section" xr:uid="{00000000-0004-0000-0B00-000085000000}"/>
    <hyperlink ref="D145" r:id="rId135" xr:uid="{00000000-0004-0000-0B00-000086000000}"/>
    <hyperlink ref="D146" r:id="rId136" xr:uid="{00000000-0004-0000-0B00-000087000000}"/>
    <hyperlink ref="D147" r:id="rId137" xr:uid="{00000000-0004-0000-0B00-000088000000}"/>
    <hyperlink ref="D148" r:id="rId138" xr:uid="{00000000-0004-0000-0B00-000089000000}"/>
    <hyperlink ref="D149" r:id="rId139" xr:uid="{00000000-0004-0000-0B00-00008A000000}"/>
    <hyperlink ref="D150" r:id="rId140" xr:uid="{00000000-0004-0000-0B00-00008B000000}"/>
    <hyperlink ref="D151" r:id="rId141" xr:uid="{00000000-0004-0000-0B00-00008C000000}"/>
    <hyperlink ref="D152" r:id="rId142" xr:uid="{00000000-0004-0000-0B00-00008D000000}"/>
    <hyperlink ref="D153" r:id="rId143" xr:uid="{00000000-0004-0000-0B00-00008E000000}"/>
    <hyperlink ref="D154" r:id="rId144" xr:uid="{00000000-0004-0000-0B00-00008F000000}"/>
    <hyperlink ref="D155" r:id="rId145" xr:uid="{00000000-0004-0000-0B00-000090000000}"/>
    <hyperlink ref="D156" r:id="rId146" xr:uid="{00000000-0004-0000-0B00-000091000000}"/>
    <hyperlink ref="D157" r:id="rId147" xr:uid="{00000000-0004-0000-0B00-000092000000}"/>
    <hyperlink ref="D158" r:id="rId148" xr:uid="{00000000-0004-0000-0B00-000093000000}"/>
    <hyperlink ref="D159" r:id="rId149" xr:uid="{00000000-0004-0000-0B00-000094000000}"/>
    <hyperlink ref="D160" r:id="rId150" xr:uid="{00000000-0004-0000-0B00-000095000000}"/>
    <hyperlink ref="D161" r:id="rId151" location="files" xr:uid="{00000000-0004-0000-0B00-000096000000}"/>
    <hyperlink ref="D162" r:id="rId152" xr:uid="{00000000-0004-0000-0B00-000097000000}"/>
    <hyperlink ref="D163" r:id="rId153" xr:uid="{00000000-0004-0000-0B00-000098000000}"/>
    <hyperlink ref="D164" r:id="rId154" xr:uid="{00000000-0004-0000-0B00-000099000000}"/>
    <hyperlink ref="D165" r:id="rId155" xr:uid="{00000000-0004-0000-0B00-00009A000000}"/>
    <hyperlink ref="D166" r:id="rId156" xr:uid="{00000000-0004-0000-0B00-00009B000000}"/>
    <hyperlink ref="D167" r:id="rId157" xr:uid="{00000000-0004-0000-0B00-00009C000000}"/>
    <hyperlink ref="D168" r:id="rId158" xr:uid="{00000000-0004-0000-0B00-00009D000000}"/>
    <hyperlink ref="D169" r:id="rId159" xr:uid="{00000000-0004-0000-0B00-00009E000000}"/>
    <hyperlink ref="D170" r:id="rId160" xr:uid="{00000000-0004-0000-0B00-00009F000000}"/>
    <hyperlink ref="D171" r:id="rId161" xr:uid="{00000000-0004-0000-0B00-0000A0000000}"/>
    <hyperlink ref="D172" r:id="rId162" xr:uid="{00000000-0004-0000-0B00-0000A1000000}"/>
    <hyperlink ref="D173" r:id="rId163" xr:uid="{00000000-0004-0000-0B00-0000A2000000}"/>
    <hyperlink ref="D174" r:id="rId164" xr:uid="{00000000-0004-0000-0B00-0000A3000000}"/>
    <hyperlink ref="D175" r:id="rId165" xr:uid="{00000000-0004-0000-0B00-0000A4000000}"/>
    <hyperlink ref="D176" r:id="rId166" xr:uid="{00000000-0004-0000-0B00-0000A5000000}"/>
    <hyperlink ref="D177" r:id="rId167" xr:uid="{00000000-0004-0000-0B00-0000A6000000}"/>
    <hyperlink ref="D178" r:id="rId168" xr:uid="{00000000-0004-0000-0B00-0000A7000000}"/>
    <hyperlink ref="D179" r:id="rId169" xr:uid="{00000000-0004-0000-0B00-0000A8000000}"/>
    <hyperlink ref="D180" r:id="rId170" xr:uid="{00000000-0004-0000-0B00-0000A9000000}"/>
    <hyperlink ref="D181" r:id="rId171" xr:uid="{00000000-0004-0000-0B00-0000AA000000}"/>
    <hyperlink ref="D182" r:id="rId172" xr:uid="{00000000-0004-0000-0B00-0000AB000000}"/>
    <hyperlink ref="D183" r:id="rId173" xr:uid="{00000000-0004-0000-0B00-0000AC000000}"/>
    <hyperlink ref="D184" r:id="rId174" xr:uid="{00000000-0004-0000-0B00-0000AD000000}"/>
    <hyperlink ref="D185" r:id="rId175" xr:uid="{00000000-0004-0000-0B00-0000AE000000}"/>
    <hyperlink ref="D186" r:id="rId176" xr:uid="{00000000-0004-0000-0B00-0000AF000000}"/>
    <hyperlink ref="D187" r:id="rId177" xr:uid="{00000000-0004-0000-0B00-0000B0000000}"/>
    <hyperlink ref="D188" r:id="rId178" xr:uid="{00000000-0004-0000-0B00-0000B1000000}"/>
    <hyperlink ref="D189" r:id="rId179" xr:uid="{00000000-0004-0000-0B00-0000B2000000}"/>
    <hyperlink ref="D190" r:id="rId180" xr:uid="{00000000-0004-0000-0B00-0000B3000000}"/>
    <hyperlink ref="D191" r:id="rId181" xr:uid="{00000000-0004-0000-0B00-0000B4000000}"/>
    <hyperlink ref="D192" r:id="rId182" xr:uid="{00000000-0004-0000-0B00-0000B5000000}"/>
    <hyperlink ref="D193" r:id="rId183" xr:uid="{00000000-0004-0000-0B00-0000B6000000}"/>
    <hyperlink ref="D194" r:id="rId184" xr:uid="{00000000-0004-0000-0B00-0000B7000000}"/>
    <hyperlink ref="D195" r:id="rId185" xr:uid="{00000000-0004-0000-0B00-0000B8000000}"/>
    <hyperlink ref="D196" r:id="rId186" xr:uid="{00000000-0004-0000-0B00-0000B9000000}"/>
    <hyperlink ref="D197" r:id="rId187" xr:uid="{00000000-0004-0000-0B00-0000BA000000}"/>
    <hyperlink ref="D198" r:id="rId188" xr:uid="{00000000-0004-0000-0B00-0000BB000000}"/>
    <hyperlink ref="D199" r:id="rId189" xr:uid="{00000000-0004-0000-0B00-0000BC000000}"/>
    <hyperlink ref="D200" r:id="rId190" xr:uid="{00000000-0004-0000-0B00-0000BD000000}"/>
    <hyperlink ref="D201" r:id="rId191" xr:uid="{00000000-0004-0000-0B00-0000BE000000}"/>
    <hyperlink ref="D202" r:id="rId192" xr:uid="{00000000-0004-0000-0B00-0000BF000000}"/>
    <hyperlink ref="D203" r:id="rId193" xr:uid="{00000000-0004-0000-0B00-0000C0000000}"/>
    <hyperlink ref="D204" r:id="rId194" xr:uid="{00000000-0004-0000-0B00-0000C1000000}"/>
    <hyperlink ref="D205" r:id="rId195" xr:uid="{00000000-0004-0000-0B00-0000C2000000}"/>
    <hyperlink ref="D206" r:id="rId196" xr:uid="{00000000-0004-0000-0B00-0000C3000000}"/>
    <hyperlink ref="D207" r:id="rId197" xr:uid="{00000000-0004-0000-0B00-0000C4000000}"/>
    <hyperlink ref="D208" r:id="rId198" xr:uid="{00000000-0004-0000-0B00-0000C5000000}"/>
    <hyperlink ref="D209" r:id="rId199" xr:uid="{00000000-0004-0000-0B00-0000C6000000}"/>
    <hyperlink ref="D210" r:id="rId200" xr:uid="{00000000-0004-0000-0B00-0000C7000000}"/>
    <hyperlink ref="D211" r:id="rId201" xr:uid="{00000000-0004-0000-0B00-0000C8000000}"/>
    <hyperlink ref="D212" r:id="rId202" xr:uid="{00000000-0004-0000-0B00-0000C9000000}"/>
    <hyperlink ref="D213" r:id="rId203" xr:uid="{00000000-0004-0000-0B00-0000CA000000}"/>
    <hyperlink ref="D214" r:id="rId204" xr:uid="{00000000-0004-0000-0B00-0000CB000000}"/>
    <hyperlink ref="D215" r:id="rId205" xr:uid="{00000000-0004-0000-0B00-0000CC000000}"/>
    <hyperlink ref="D216" r:id="rId206" xr:uid="{00000000-0004-0000-0B00-0000CD000000}"/>
    <hyperlink ref="D217" r:id="rId207" xr:uid="{00000000-0004-0000-0B00-0000CE000000}"/>
    <hyperlink ref="D218" r:id="rId208" xr:uid="{00000000-0004-0000-0B00-0000CF000000}"/>
    <hyperlink ref="D219" r:id="rId209" xr:uid="{00000000-0004-0000-0B00-0000D0000000}"/>
    <hyperlink ref="D220" r:id="rId210" xr:uid="{00000000-0004-0000-0B00-0000D1000000}"/>
    <hyperlink ref="D221" r:id="rId211" xr:uid="{00000000-0004-0000-0B00-0000D2000000}"/>
    <hyperlink ref="D222" r:id="rId212" xr:uid="{00000000-0004-0000-0B00-0000D3000000}"/>
    <hyperlink ref="D223" r:id="rId213" xr:uid="{00000000-0004-0000-0B00-0000D4000000}"/>
    <hyperlink ref="D224" r:id="rId214" xr:uid="{00000000-0004-0000-0B00-0000D5000000}"/>
    <hyperlink ref="D225" r:id="rId215" xr:uid="{00000000-0004-0000-0B00-0000D6000000}"/>
    <hyperlink ref="D226" r:id="rId216" xr:uid="{00000000-0004-0000-0B00-0000D7000000}"/>
    <hyperlink ref="D227" r:id="rId217" xr:uid="{00000000-0004-0000-0B00-0000D8000000}"/>
    <hyperlink ref="D228" r:id="rId218" xr:uid="{00000000-0004-0000-0B00-0000D9000000}"/>
    <hyperlink ref="D229" r:id="rId219" xr:uid="{00000000-0004-0000-0B00-0000DA000000}"/>
    <hyperlink ref="D230" r:id="rId220" location="/new-gallery-37/" xr:uid="{00000000-0004-0000-0B00-0000DB000000}"/>
    <hyperlink ref="D231" r:id="rId221" xr:uid="{00000000-0004-0000-0B00-0000DC000000}"/>
    <hyperlink ref="D232" r:id="rId222" xr:uid="{00000000-0004-0000-0B00-0000DD000000}"/>
    <hyperlink ref="D233" r:id="rId223" xr:uid="{00000000-0004-0000-0B00-0000DE000000}"/>
    <hyperlink ref="D234" r:id="rId224" xr:uid="{00000000-0004-0000-0B00-0000DF000000}"/>
    <hyperlink ref="D235" r:id="rId225" xr:uid="{00000000-0004-0000-0B00-0000E0000000}"/>
    <hyperlink ref="D236" r:id="rId226" xr:uid="{00000000-0004-0000-0B00-0000E1000000}"/>
    <hyperlink ref="D237" r:id="rId227" xr:uid="{00000000-0004-0000-0B00-0000E2000000}"/>
    <hyperlink ref="D238" r:id="rId228" xr:uid="{00000000-0004-0000-0B00-0000E3000000}"/>
    <hyperlink ref="D239" r:id="rId229" xr:uid="{00000000-0004-0000-0B00-0000E4000000}"/>
    <hyperlink ref="D240" r:id="rId230" xr:uid="{00000000-0004-0000-0B00-0000E5000000}"/>
    <hyperlink ref="D241" r:id="rId231" xr:uid="{00000000-0004-0000-0B00-0000E6000000}"/>
    <hyperlink ref="D242" r:id="rId232" xr:uid="{00000000-0004-0000-0B00-0000E7000000}"/>
    <hyperlink ref="D243" r:id="rId233" xr:uid="{00000000-0004-0000-0B00-0000E8000000}"/>
    <hyperlink ref="D244" r:id="rId234" location=".feovrwbb4" xr:uid="{00000000-0004-0000-0B00-0000E9000000}"/>
    <hyperlink ref="D245" r:id="rId235" xr:uid="{00000000-0004-0000-0B00-0000EA000000}"/>
    <hyperlink ref="D246" r:id="rId236" xr:uid="{00000000-0004-0000-0B00-0000EB000000}"/>
    <hyperlink ref="D247" r:id="rId237" xr:uid="{00000000-0004-0000-0B00-0000EC000000}"/>
    <hyperlink ref="D248" r:id="rId238" xr:uid="{00000000-0004-0000-0B00-0000ED000000}"/>
    <hyperlink ref="D249" r:id="rId239" xr:uid="{00000000-0004-0000-0B00-0000EE000000}"/>
    <hyperlink ref="D250" r:id="rId240" xr:uid="{00000000-0004-0000-0B00-0000EF000000}"/>
    <hyperlink ref="D251" r:id="rId241" xr:uid="{00000000-0004-0000-0B00-0000F0000000}"/>
    <hyperlink ref="D252" r:id="rId242" xr:uid="{00000000-0004-0000-0B00-0000F1000000}"/>
    <hyperlink ref="D253" r:id="rId243" xr:uid="{00000000-0004-0000-0B00-0000F2000000}"/>
    <hyperlink ref="D254" r:id="rId244" xr:uid="{00000000-0004-0000-0B00-0000F3000000}"/>
    <hyperlink ref="D255" r:id="rId245" xr:uid="{00000000-0004-0000-0B00-0000F4000000}"/>
    <hyperlink ref="D256" r:id="rId246" xr:uid="{00000000-0004-0000-0B00-0000F5000000}"/>
    <hyperlink ref="D257" r:id="rId247" xr:uid="{00000000-0004-0000-0B00-0000F6000000}"/>
    <hyperlink ref="D258" r:id="rId248" xr:uid="{00000000-0004-0000-0B00-0000F7000000}"/>
    <hyperlink ref="D259" r:id="rId249" xr:uid="{00000000-0004-0000-0B00-0000F8000000}"/>
    <hyperlink ref="D260" r:id="rId250" xr:uid="{00000000-0004-0000-0B00-0000F9000000}"/>
    <hyperlink ref="D261" r:id="rId251" xr:uid="{00000000-0004-0000-0B00-0000FA000000}"/>
    <hyperlink ref="D262" r:id="rId252" xr:uid="{00000000-0004-0000-0B00-0000FB000000}"/>
    <hyperlink ref="D263" r:id="rId253" xr:uid="{00000000-0004-0000-0B00-0000FC000000}"/>
    <hyperlink ref="D264" r:id="rId254" xr:uid="{00000000-0004-0000-0B00-0000FD000000}"/>
    <hyperlink ref="D265" r:id="rId255" xr:uid="{00000000-0004-0000-0B00-0000FE000000}"/>
    <hyperlink ref="D266" r:id="rId256" xr:uid="{00000000-0004-0000-0B00-0000FF000000}"/>
  </hyperlinks>
  <printOptions horizontalCentered="1" gridLines="1"/>
  <pageMargins left="0.7" right="0.7" top="0.75" bottom="0.75" header="0" footer="0"/>
  <pageSetup fitToHeight="0" pageOrder="overThenDown" orientation="landscape" cellComments="atEnd"/>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pageSetUpPr fitToPage="1"/>
  </sheetPr>
  <dimension ref="A1:AB497"/>
  <sheetViews>
    <sheetView workbookViewId="0"/>
  </sheetViews>
  <sheetFormatPr defaultColWidth="14.42578125" defaultRowHeight="15.75" customHeight="1" x14ac:dyDescent="0.2"/>
  <cols>
    <col min="1" max="1" width="15.42578125" customWidth="1"/>
    <col min="2" max="2" width="30.85546875" customWidth="1"/>
    <col min="3" max="3" width="109.140625" customWidth="1"/>
  </cols>
  <sheetData>
    <row r="1" spans="1:28" ht="12.75" x14ac:dyDescent="0.2">
      <c r="A1" s="51" t="s">
        <v>1142</v>
      </c>
      <c r="B1" s="51" t="s">
        <v>1143</v>
      </c>
      <c r="C1" s="51" t="s">
        <v>15</v>
      </c>
      <c r="D1" s="70"/>
      <c r="E1" s="70"/>
      <c r="F1" s="70"/>
      <c r="G1" s="70"/>
      <c r="H1" s="70"/>
      <c r="I1" s="70"/>
      <c r="J1" s="70"/>
      <c r="K1" s="70"/>
      <c r="L1" s="70"/>
      <c r="M1" s="70"/>
      <c r="N1" s="70"/>
      <c r="O1" s="70"/>
      <c r="P1" s="70"/>
      <c r="Q1" s="70"/>
      <c r="R1" s="70"/>
      <c r="S1" s="70"/>
      <c r="T1" s="70"/>
      <c r="U1" s="70"/>
      <c r="V1" s="70"/>
      <c r="W1" s="70"/>
      <c r="X1" s="70"/>
      <c r="Y1" s="70"/>
      <c r="Z1" s="70"/>
      <c r="AA1" s="70"/>
      <c r="AB1" s="70"/>
    </row>
    <row r="2" spans="1:28" ht="12.75" x14ac:dyDescent="0.2">
      <c r="A2" s="9" t="s">
        <v>782</v>
      </c>
    </row>
    <row r="3" spans="1:28" ht="12.75" x14ac:dyDescent="0.2">
      <c r="B3" s="9" t="s">
        <v>685</v>
      </c>
      <c r="C3" s="31" t="s">
        <v>1146</v>
      </c>
    </row>
    <row r="4" spans="1:28" ht="12.75" x14ac:dyDescent="0.2">
      <c r="B4" s="9" t="s">
        <v>652</v>
      </c>
      <c r="C4" s="6" t="s">
        <v>1149</v>
      </c>
    </row>
    <row r="5" spans="1:28" ht="12.75" x14ac:dyDescent="0.2">
      <c r="A5" s="6"/>
      <c r="B5" s="9" t="s">
        <v>652</v>
      </c>
      <c r="C5" s="31" t="s">
        <v>655</v>
      </c>
    </row>
    <row r="6" spans="1:28" ht="12.75" x14ac:dyDescent="0.2">
      <c r="B6" s="6" t="s">
        <v>649</v>
      </c>
      <c r="C6" s="31" t="s">
        <v>650</v>
      </c>
    </row>
    <row r="7" spans="1:28" ht="12.75" x14ac:dyDescent="0.2">
      <c r="A7" s="6"/>
      <c r="B7" s="6" t="s">
        <v>745</v>
      </c>
      <c r="C7" s="31" t="s">
        <v>746</v>
      </c>
    </row>
    <row r="8" spans="1:28" ht="12.75" x14ac:dyDescent="0.2">
      <c r="A8" s="6"/>
      <c r="B8" s="6" t="s">
        <v>745</v>
      </c>
      <c r="C8" s="31" t="s">
        <v>749</v>
      </c>
    </row>
    <row r="9" spans="1:28" ht="12.75" x14ac:dyDescent="0.2">
      <c r="A9" s="6"/>
      <c r="B9" s="9" t="s">
        <v>659</v>
      </c>
      <c r="C9" s="31" t="s">
        <v>660</v>
      </c>
    </row>
    <row r="10" spans="1:28" ht="12.75" x14ac:dyDescent="0.2">
      <c r="A10" s="6"/>
      <c r="B10" s="6" t="s">
        <v>652</v>
      </c>
      <c r="C10" s="31" t="s">
        <v>658</v>
      </c>
    </row>
    <row r="11" spans="1:28" ht="12.75" x14ac:dyDescent="0.2">
      <c r="A11" s="6"/>
      <c r="B11" s="9" t="s">
        <v>645</v>
      </c>
      <c r="C11" s="31" t="s">
        <v>646</v>
      </c>
    </row>
    <row r="12" spans="1:28" ht="12.75" x14ac:dyDescent="0.2">
      <c r="A12" s="6"/>
      <c r="B12" s="6" t="s">
        <v>772</v>
      </c>
      <c r="C12" s="31" t="s">
        <v>773</v>
      </c>
    </row>
    <row r="13" spans="1:28" ht="12.75" x14ac:dyDescent="0.2">
      <c r="A13" s="6"/>
      <c r="B13" s="6" t="s">
        <v>693</v>
      </c>
      <c r="C13" s="31" t="s">
        <v>694</v>
      </c>
    </row>
    <row r="14" spans="1:28" ht="12.75" x14ac:dyDescent="0.2">
      <c r="A14" s="6" t="s">
        <v>1167</v>
      </c>
      <c r="B14" s="6"/>
    </row>
    <row r="15" spans="1:28" ht="12.75" x14ac:dyDescent="0.2">
      <c r="B15" s="9" t="s">
        <v>662</v>
      </c>
      <c r="C15" s="31" t="s">
        <v>1168</v>
      </c>
    </row>
    <row r="16" spans="1:28" ht="12.75" x14ac:dyDescent="0.2">
      <c r="A16" s="6"/>
      <c r="B16" s="9" t="s">
        <v>609</v>
      </c>
      <c r="C16" s="31" t="s">
        <v>610</v>
      </c>
    </row>
    <row r="17" spans="1:3" ht="12.75" x14ac:dyDescent="0.2">
      <c r="A17" s="6"/>
      <c r="B17" s="6" t="s">
        <v>686</v>
      </c>
      <c r="C17" s="31" t="s">
        <v>687</v>
      </c>
    </row>
    <row r="18" spans="1:3" ht="12.75" x14ac:dyDescent="0.2">
      <c r="A18" s="6"/>
      <c r="B18" s="6" t="s">
        <v>381</v>
      </c>
      <c r="C18" s="31" t="s">
        <v>384</v>
      </c>
    </row>
    <row r="19" spans="1:3" ht="12.75" x14ac:dyDescent="0.2">
      <c r="A19" s="6"/>
      <c r="B19" s="6" t="s">
        <v>381</v>
      </c>
      <c r="C19" s="31" t="s">
        <v>396</v>
      </c>
    </row>
    <row r="20" spans="1:3" ht="12.75" x14ac:dyDescent="0.2">
      <c r="A20" s="6"/>
      <c r="B20" s="6" t="s">
        <v>440</v>
      </c>
      <c r="C20" s="31" t="s">
        <v>442</v>
      </c>
    </row>
    <row r="21" spans="1:3" ht="12.75" x14ac:dyDescent="0.2">
      <c r="A21" s="6"/>
      <c r="B21" s="6" t="s">
        <v>553</v>
      </c>
      <c r="C21" s="31" t="s">
        <v>554</v>
      </c>
    </row>
    <row r="22" spans="1:3" ht="12.75" x14ac:dyDescent="0.2">
      <c r="A22" s="6"/>
      <c r="B22" s="6" t="s">
        <v>562</v>
      </c>
      <c r="C22" s="31" t="s">
        <v>564</v>
      </c>
    </row>
    <row r="23" spans="1:3" ht="12.75" x14ac:dyDescent="0.2">
      <c r="A23" s="6"/>
      <c r="B23" s="6" t="s">
        <v>667</v>
      </c>
      <c r="C23" s="31" t="s">
        <v>669</v>
      </c>
    </row>
    <row r="24" spans="1:3" ht="12.75" x14ac:dyDescent="0.2">
      <c r="A24" s="6"/>
      <c r="B24" s="6" t="s">
        <v>681</v>
      </c>
      <c r="C24" s="31" t="s">
        <v>682</v>
      </c>
    </row>
    <row r="25" spans="1:3" ht="12.75" x14ac:dyDescent="0.2">
      <c r="A25" s="6"/>
      <c r="B25" s="9" t="s">
        <v>451</v>
      </c>
      <c r="C25" s="31" t="s">
        <v>452</v>
      </c>
    </row>
    <row r="26" spans="1:3" ht="12.75" x14ac:dyDescent="0.2">
      <c r="A26" s="6"/>
      <c r="B26" s="6" t="s">
        <v>671</v>
      </c>
      <c r="C26" s="31" t="s">
        <v>672</v>
      </c>
    </row>
    <row r="27" spans="1:3" ht="12.75" x14ac:dyDescent="0.2">
      <c r="A27" s="6"/>
      <c r="B27" s="6" t="s">
        <v>686</v>
      </c>
      <c r="C27" s="31" t="s">
        <v>690</v>
      </c>
    </row>
    <row r="28" spans="1:3" ht="12.75" x14ac:dyDescent="0.2">
      <c r="A28" s="6"/>
      <c r="B28" s="6" t="s">
        <v>710</v>
      </c>
      <c r="C28" s="31" t="s">
        <v>711</v>
      </c>
    </row>
    <row r="29" spans="1:3" ht="12.75" x14ac:dyDescent="0.2">
      <c r="A29" s="6"/>
      <c r="B29" s="6" t="s">
        <v>710</v>
      </c>
      <c r="C29" s="31" t="s">
        <v>714</v>
      </c>
    </row>
    <row r="30" spans="1:3" ht="12.75" x14ac:dyDescent="0.2">
      <c r="A30" s="6"/>
      <c r="B30" s="6" t="s">
        <v>1204</v>
      </c>
      <c r="C30" s="31" t="s">
        <v>737</v>
      </c>
    </row>
    <row r="31" spans="1:3" ht="12.75" x14ac:dyDescent="0.2">
      <c r="A31" s="6"/>
      <c r="B31" s="6" t="s">
        <v>752</v>
      </c>
      <c r="C31" s="31" t="s">
        <v>753</v>
      </c>
    </row>
    <row r="32" spans="1:3" ht="12.75" x14ac:dyDescent="0.2">
      <c r="A32" s="6"/>
      <c r="B32" s="6" t="s">
        <v>755</v>
      </c>
      <c r="C32" s="31" t="s">
        <v>756</v>
      </c>
    </row>
    <row r="33" spans="1:3" ht="12.75" x14ac:dyDescent="0.2">
      <c r="A33" s="6"/>
      <c r="B33" s="6" t="s">
        <v>755</v>
      </c>
      <c r="C33" s="31" t="s">
        <v>759</v>
      </c>
    </row>
    <row r="34" spans="1:3" ht="12.75" x14ac:dyDescent="0.2">
      <c r="A34" s="6"/>
      <c r="B34" s="6" t="s">
        <v>467</v>
      </c>
      <c r="C34" s="31" t="s">
        <v>468</v>
      </c>
    </row>
    <row r="35" spans="1:3" ht="12.75" x14ac:dyDescent="0.2">
      <c r="A35" s="6"/>
      <c r="B35" s="6" t="s">
        <v>741</v>
      </c>
      <c r="C35" s="31" t="s">
        <v>1215</v>
      </c>
    </row>
    <row r="36" spans="1:3" ht="12.75" x14ac:dyDescent="0.2">
      <c r="A36" s="6"/>
      <c r="B36" s="6" t="s">
        <v>478</v>
      </c>
      <c r="C36" s="31" t="s">
        <v>479</v>
      </c>
    </row>
    <row r="37" spans="1:3" ht="12.75" x14ac:dyDescent="0.2">
      <c r="A37" s="6"/>
      <c r="B37" s="6" t="s">
        <v>677</v>
      </c>
      <c r="C37" s="31" t="s">
        <v>678</v>
      </c>
    </row>
    <row r="38" spans="1:3" ht="12.75" x14ac:dyDescent="0.2">
      <c r="A38" s="6"/>
      <c r="B38" s="6" t="s">
        <v>710</v>
      </c>
      <c r="C38" s="31" t="s">
        <v>718</v>
      </c>
    </row>
    <row r="39" spans="1:3" ht="12.75" x14ac:dyDescent="0.2">
      <c r="A39" s="6"/>
      <c r="B39" s="6" t="s">
        <v>498</v>
      </c>
      <c r="C39" s="31" t="s">
        <v>501</v>
      </c>
    </row>
    <row r="40" spans="1:3" ht="12.75" x14ac:dyDescent="0.2">
      <c r="A40" s="6"/>
      <c r="C40" s="6"/>
    </row>
    <row r="41" spans="1:3" ht="12.75" x14ac:dyDescent="0.2">
      <c r="A41" s="6" t="s">
        <v>786</v>
      </c>
      <c r="C41" s="6"/>
    </row>
    <row r="42" spans="1:3" ht="15" customHeight="1" x14ac:dyDescent="0.2">
      <c r="A42" s="6"/>
      <c r="B42" s="6" t="s">
        <v>594</v>
      </c>
      <c r="C42" s="31" t="s">
        <v>595</v>
      </c>
    </row>
    <row r="43" spans="1:3" ht="12.75" x14ac:dyDescent="0.2">
      <c r="A43" s="6"/>
      <c r="B43" s="9" t="s">
        <v>635</v>
      </c>
      <c r="C43" s="31" t="s">
        <v>636</v>
      </c>
    </row>
    <row r="44" spans="1:3" ht="12.75" x14ac:dyDescent="0.2">
      <c r="A44" s="6"/>
      <c r="B44" s="6" t="s">
        <v>635</v>
      </c>
      <c r="C44" s="31" t="s">
        <v>638</v>
      </c>
    </row>
    <row r="45" spans="1:3" ht="12.75" x14ac:dyDescent="0.2">
      <c r="A45" s="6"/>
      <c r="B45" s="9" t="s">
        <v>445</v>
      </c>
      <c r="C45" s="31" t="s">
        <v>448</v>
      </c>
    </row>
    <row r="46" spans="1:3" ht="12.75" x14ac:dyDescent="0.2">
      <c r="A46" s="6"/>
      <c r="B46" s="6" t="s">
        <v>762</v>
      </c>
      <c r="C46" s="31" t="s">
        <v>763</v>
      </c>
    </row>
    <row r="47" spans="1:3" ht="12.75" x14ac:dyDescent="0.2">
      <c r="A47" s="6"/>
      <c r="B47" s="6" t="s">
        <v>635</v>
      </c>
      <c r="C47" s="31" t="s">
        <v>642</v>
      </c>
    </row>
    <row r="48" spans="1:3" ht="12.75" x14ac:dyDescent="0.2">
      <c r="A48" s="6"/>
      <c r="B48" s="6" t="s">
        <v>602</v>
      </c>
      <c r="C48" s="31" t="s">
        <v>603</v>
      </c>
    </row>
    <row r="49" spans="1:3" ht="12.75" x14ac:dyDescent="0.2">
      <c r="A49" s="6"/>
      <c r="B49" s="6" t="s">
        <v>474</v>
      </c>
      <c r="C49" s="31" t="s">
        <v>475</v>
      </c>
    </row>
    <row r="50" spans="1:3" ht="12.75" x14ac:dyDescent="0.2">
      <c r="A50" s="6"/>
      <c r="B50" s="6" t="s">
        <v>627</v>
      </c>
      <c r="C50" s="31" t="s">
        <v>628</v>
      </c>
    </row>
    <row r="51" spans="1:3" ht="12.75" x14ac:dyDescent="0.2">
      <c r="A51" s="6"/>
      <c r="B51" s="6" t="s">
        <v>592</v>
      </c>
      <c r="C51" s="31" t="s">
        <v>593</v>
      </c>
    </row>
    <row r="52" spans="1:3" ht="12.75" x14ac:dyDescent="0.2">
      <c r="A52" s="6"/>
      <c r="B52" s="6" t="s">
        <v>434</v>
      </c>
      <c r="C52" s="31" t="s">
        <v>436</v>
      </c>
    </row>
    <row r="53" spans="1:3" ht="12.75" x14ac:dyDescent="0.2">
      <c r="A53" s="6"/>
      <c r="B53" s="6" t="s">
        <v>705</v>
      </c>
      <c r="C53" s="31" t="s">
        <v>707</v>
      </c>
    </row>
    <row r="54" spans="1:3" ht="12.75" x14ac:dyDescent="0.2">
      <c r="A54" s="6"/>
      <c r="B54" s="6" t="s">
        <v>427</v>
      </c>
      <c r="C54" s="31" t="s">
        <v>428</v>
      </c>
    </row>
    <row r="55" spans="1:3" ht="12.75" x14ac:dyDescent="0.2">
      <c r="A55" s="6"/>
      <c r="B55" s="6" t="s">
        <v>701</v>
      </c>
      <c r="C55" s="31" t="s">
        <v>702</v>
      </c>
    </row>
    <row r="56" spans="1:3" ht="12.75" x14ac:dyDescent="0.2">
      <c r="A56" s="6"/>
      <c r="B56" s="6" t="s">
        <v>618</v>
      </c>
      <c r="C56" s="31" t="s">
        <v>619</v>
      </c>
    </row>
    <row r="57" spans="1:3" ht="12.75" x14ac:dyDescent="0.2">
      <c r="A57" s="6"/>
      <c r="B57" s="6" t="s">
        <v>534</v>
      </c>
      <c r="C57" s="31" t="s">
        <v>535</v>
      </c>
    </row>
    <row r="58" spans="1:3" ht="12.75" x14ac:dyDescent="0.2">
      <c r="A58" s="6"/>
      <c r="B58" s="6" t="s">
        <v>697</v>
      </c>
      <c r="C58" s="31" t="s">
        <v>698</v>
      </c>
    </row>
    <row r="59" spans="1:3" ht="12.75" x14ac:dyDescent="0.2">
      <c r="A59" s="6"/>
      <c r="B59" s="6" t="s">
        <v>361</v>
      </c>
      <c r="C59" s="31" t="s">
        <v>367</v>
      </c>
    </row>
    <row r="60" spans="1:3" ht="12.75" x14ac:dyDescent="0.2">
      <c r="A60" s="6"/>
    </row>
    <row r="61" spans="1:3" ht="12.75" x14ac:dyDescent="0.2">
      <c r="A61" s="6" t="s">
        <v>1228</v>
      </c>
    </row>
    <row r="62" spans="1:3" ht="12.75" x14ac:dyDescent="0.2">
      <c r="A62" s="6"/>
      <c r="B62" s="6" t="s">
        <v>1044</v>
      </c>
      <c r="C62" s="31" t="s">
        <v>1045</v>
      </c>
    </row>
    <row r="63" spans="1:3" ht="12.75" x14ac:dyDescent="0.2">
      <c r="B63" s="6" t="s">
        <v>1044</v>
      </c>
      <c r="C63" s="31" t="s">
        <v>1046</v>
      </c>
    </row>
    <row r="64" spans="1:3" ht="12.75" x14ac:dyDescent="0.2">
      <c r="A64" s="6"/>
      <c r="B64" s="6" t="s">
        <v>1047</v>
      </c>
      <c r="C64" s="31" t="s">
        <v>1312</v>
      </c>
    </row>
    <row r="65" spans="1:3" ht="12.75" x14ac:dyDescent="0.2">
      <c r="A65" s="6"/>
      <c r="B65" s="9" t="s">
        <v>1315</v>
      </c>
      <c r="C65" s="31" t="s">
        <v>1316</v>
      </c>
    </row>
    <row r="66" spans="1:3" ht="12.75" x14ac:dyDescent="0.2">
      <c r="A66" s="6"/>
      <c r="B66" s="6" t="s">
        <v>1049</v>
      </c>
      <c r="C66" s="31" t="s">
        <v>1050</v>
      </c>
    </row>
    <row r="67" spans="1:3" ht="12.75" x14ac:dyDescent="0.2">
      <c r="A67" s="6"/>
      <c r="B67" s="9" t="s">
        <v>1051</v>
      </c>
      <c r="C67" s="31" t="s">
        <v>1052</v>
      </c>
    </row>
    <row r="68" spans="1:3" ht="12.75" x14ac:dyDescent="0.2">
      <c r="A68" s="6"/>
      <c r="B68" s="6" t="s">
        <v>1053</v>
      </c>
      <c r="C68" s="31" t="s">
        <v>1054</v>
      </c>
    </row>
    <row r="69" spans="1:3" ht="12.75" x14ac:dyDescent="0.2">
      <c r="A69" s="6"/>
      <c r="B69" s="6" t="s">
        <v>1055</v>
      </c>
      <c r="C69" s="31" t="s">
        <v>1056</v>
      </c>
    </row>
    <row r="70" spans="1:3" ht="12.75" x14ac:dyDescent="0.2">
      <c r="A70" s="6"/>
      <c r="B70" s="6" t="s">
        <v>1057</v>
      </c>
      <c r="C70" s="31" t="s">
        <v>1058</v>
      </c>
    </row>
    <row r="71" spans="1:3" ht="12.75" x14ac:dyDescent="0.2">
      <c r="A71" s="6"/>
      <c r="B71" s="6" t="s">
        <v>1059</v>
      </c>
      <c r="C71" s="31" t="s">
        <v>1060</v>
      </c>
    </row>
    <row r="72" spans="1:3" ht="12.75" x14ac:dyDescent="0.2">
      <c r="A72" s="6"/>
    </row>
    <row r="73" spans="1:3" ht="12.75" x14ac:dyDescent="0.2">
      <c r="A73" s="6"/>
    </row>
    <row r="74" spans="1:3" ht="12.75" x14ac:dyDescent="0.2">
      <c r="A74" s="6" t="s">
        <v>1066</v>
      </c>
    </row>
    <row r="75" spans="1:3" ht="12.75" x14ac:dyDescent="0.2">
      <c r="A75" s="6"/>
      <c r="B75" s="9" t="s">
        <v>1067</v>
      </c>
      <c r="C75" s="31" t="s">
        <v>1068</v>
      </c>
    </row>
    <row r="76" spans="1:3" ht="12.75" x14ac:dyDescent="0.2">
      <c r="A76" s="6"/>
      <c r="B76" s="9" t="s">
        <v>1069</v>
      </c>
      <c r="C76" s="31" t="s">
        <v>1070</v>
      </c>
    </row>
    <row r="77" spans="1:3" ht="12.75" x14ac:dyDescent="0.2">
      <c r="A77" s="6"/>
      <c r="B77" s="6" t="s">
        <v>1071</v>
      </c>
      <c r="C77" s="31" t="s">
        <v>1072</v>
      </c>
    </row>
    <row r="78" spans="1:3" ht="12.75" x14ac:dyDescent="0.2">
      <c r="A78" s="6"/>
      <c r="B78" s="9" t="s">
        <v>1073</v>
      </c>
      <c r="C78" s="31" t="s">
        <v>1074</v>
      </c>
    </row>
    <row r="79" spans="1:3" ht="12.75" x14ac:dyDescent="0.2">
      <c r="A79" s="6"/>
      <c r="B79" s="9" t="s">
        <v>1075</v>
      </c>
      <c r="C79" s="31" t="s">
        <v>1076</v>
      </c>
    </row>
    <row r="80" spans="1:3" ht="12.75" x14ac:dyDescent="0.2">
      <c r="A80" s="6"/>
      <c r="B80" s="9" t="s">
        <v>1077</v>
      </c>
      <c r="C80" s="31" t="s">
        <v>1078</v>
      </c>
    </row>
    <row r="81" spans="1:3" ht="12.75" x14ac:dyDescent="0.2">
      <c r="A81" s="6"/>
      <c r="B81" s="9" t="s">
        <v>1079</v>
      </c>
      <c r="C81" s="31" t="s">
        <v>1080</v>
      </c>
    </row>
    <row r="82" spans="1:3" ht="12.75" x14ac:dyDescent="0.2">
      <c r="A82" s="6"/>
      <c r="B82" s="9" t="s">
        <v>1081</v>
      </c>
      <c r="C82" s="31" t="s">
        <v>1082</v>
      </c>
    </row>
    <row r="83" spans="1:3" ht="12.75" x14ac:dyDescent="0.2">
      <c r="A83" s="6"/>
      <c r="B83" s="9" t="s">
        <v>1083</v>
      </c>
      <c r="C83" s="31" t="s">
        <v>1084</v>
      </c>
    </row>
    <row r="84" spans="1:3" ht="12.75" x14ac:dyDescent="0.2">
      <c r="A84" s="6" t="s">
        <v>1350</v>
      </c>
      <c r="B84" s="9" t="s">
        <v>1085</v>
      </c>
      <c r="C84" s="31" t="s">
        <v>1351</v>
      </c>
    </row>
    <row r="85" spans="1:3" ht="12.75" x14ac:dyDescent="0.2">
      <c r="A85" s="6"/>
      <c r="B85" s="6" t="s">
        <v>1081</v>
      </c>
      <c r="C85" s="31" t="s">
        <v>1087</v>
      </c>
    </row>
    <row r="86" spans="1:3" ht="12.75" x14ac:dyDescent="0.2">
      <c r="A86" s="6"/>
      <c r="B86" s="6" t="s">
        <v>1088</v>
      </c>
      <c r="C86" s="31" t="s">
        <v>1089</v>
      </c>
    </row>
    <row r="87" spans="1:3" ht="12.75" x14ac:dyDescent="0.2">
      <c r="A87" s="6"/>
      <c r="B87" s="6" t="s">
        <v>1090</v>
      </c>
      <c r="C87" s="31" t="s">
        <v>1091</v>
      </c>
    </row>
    <row r="88" spans="1:3" ht="12.75" x14ac:dyDescent="0.2">
      <c r="A88" s="6"/>
      <c r="B88" s="6" t="s">
        <v>1092</v>
      </c>
      <c r="C88" s="31" t="s">
        <v>1093</v>
      </c>
    </row>
    <row r="89" spans="1:3" ht="12.75" x14ac:dyDescent="0.2">
      <c r="A89" s="6"/>
      <c r="B89" s="9" t="s">
        <v>1094</v>
      </c>
      <c r="C89" s="31" t="s">
        <v>1095</v>
      </c>
    </row>
    <row r="90" spans="1:3" ht="12.75" x14ac:dyDescent="0.2">
      <c r="A90" s="6"/>
      <c r="B90" s="9" t="s">
        <v>1096</v>
      </c>
      <c r="C90" s="31" t="s">
        <v>1097</v>
      </c>
    </row>
    <row r="91" spans="1:3" ht="12.75" x14ac:dyDescent="0.2">
      <c r="A91" s="6"/>
      <c r="B91" s="6" t="s">
        <v>1096</v>
      </c>
      <c r="C91" s="31" t="s">
        <v>1098</v>
      </c>
    </row>
    <row r="92" spans="1:3" ht="12.75" x14ac:dyDescent="0.2">
      <c r="A92" s="6"/>
      <c r="B92" s="6" t="s">
        <v>1099</v>
      </c>
      <c r="C92" s="31" t="s">
        <v>1100</v>
      </c>
    </row>
    <row r="93" spans="1:3" ht="12.75" x14ac:dyDescent="0.2">
      <c r="A93" s="6"/>
      <c r="B93" s="9" t="s">
        <v>1101</v>
      </c>
      <c r="C93" s="31" t="s">
        <v>1102</v>
      </c>
    </row>
    <row r="94" spans="1:3" ht="12.75" x14ac:dyDescent="0.2">
      <c r="A94" s="6"/>
      <c r="B94" s="6" t="s">
        <v>1103</v>
      </c>
      <c r="C94" s="31" t="s">
        <v>1104</v>
      </c>
    </row>
    <row r="95" spans="1:3" ht="12.75" x14ac:dyDescent="0.2">
      <c r="A95" s="6"/>
      <c r="B95" s="6" t="s">
        <v>1105</v>
      </c>
      <c r="C95" s="31" t="s">
        <v>1106</v>
      </c>
    </row>
    <row r="96" spans="1:3" ht="12.75" x14ac:dyDescent="0.2">
      <c r="A96" s="6"/>
      <c r="B96" s="6" t="s">
        <v>1107</v>
      </c>
      <c r="C96" s="31" t="s">
        <v>1108</v>
      </c>
    </row>
    <row r="97" spans="1:3" ht="12.75" x14ac:dyDescent="0.2">
      <c r="A97" s="6"/>
      <c r="B97" s="6" t="s">
        <v>1109</v>
      </c>
      <c r="C97" s="31" t="s">
        <v>1110</v>
      </c>
    </row>
    <row r="98" spans="1:3" ht="12.75" x14ac:dyDescent="0.2">
      <c r="A98" s="6"/>
      <c r="B98" s="6" t="s">
        <v>1111</v>
      </c>
      <c r="C98" s="31" t="s">
        <v>1112</v>
      </c>
    </row>
    <row r="99" spans="1:3" ht="12.75" x14ac:dyDescent="0.2">
      <c r="A99" s="6"/>
      <c r="B99" s="6" t="s">
        <v>1113</v>
      </c>
      <c r="C99" s="31" t="s">
        <v>1114</v>
      </c>
    </row>
    <row r="100" spans="1:3" ht="12.75" x14ac:dyDescent="0.2">
      <c r="A100" s="6"/>
      <c r="B100" s="6" t="s">
        <v>1115</v>
      </c>
      <c r="C100" s="31" t="s">
        <v>1116</v>
      </c>
    </row>
    <row r="101" spans="1:3" ht="12.75" x14ac:dyDescent="0.2">
      <c r="A101" s="6"/>
      <c r="B101" s="6" t="s">
        <v>1117</v>
      </c>
      <c r="C101" s="31" t="s">
        <v>1118</v>
      </c>
    </row>
    <row r="102" spans="1:3" ht="12.75" x14ac:dyDescent="0.2">
      <c r="A102" s="6"/>
      <c r="B102" s="6" t="s">
        <v>1117</v>
      </c>
      <c r="C102" s="31" t="s">
        <v>1119</v>
      </c>
    </row>
    <row r="103" spans="1:3" ht="12.75" x14ac:dyDescent="0.2">
      <c r="A103" s="6"/>
      <c r="B103" s="6" t="s">
        <v>1117</v>
      </c>
      <c r="C103" s="31" t="s">
        <v>1120</v>
      </c>
    </row>
    <row r="104" spans="1:3" ht="12.75" x14ac:dyDescent="0.2">
      <c r="A104" s="6"/>
      <c r="B104" s="6" t="s">
        <v>1115</v>
      </c>
      <c r="C104" s="31" t="s">
        <v>1121</v>
      </c>
    </row>
    <row r="105" spans="1:3" ht="12.75" x14ac:dyDescent="0.2">
      <c r="A105" s="6"/>
      <c r="B105" s="6" t="s">
        <v>1122</v>
      </c>
      <c r="C105" s="31" t="s">
        <v>1123</v>
      </c>
    </row>
    <row r="106" spans="1:3" ht="12.75" x14ac:dyDescent="0.2">
      <c r="A106" s="6"/>
      <c r="B106" s="6" t="s">
        <v>1124</v>
      </c>
      <c r="C106" s="31" t="s">
        <v>1125</v>
      </c>
    </row>
    <row r="107" spans="1:3" ht="12.75" x14ac:dyDescent="0.2">
      <c r="A107" s="6"/>
      <c r="B107" s="6" t="s">
        <v>1126</v>
      </c>
      <c r="C107" s="31" t="s">
        <v>1127</v>
      </c>
    </row>
    <row r="108" spans="1:3" ht="12.75" x14ac:dyDescent="0.2">
      <c r="A108" s="6"/>
      <c r="B108" s="6" t="s">
        <v>1128</v>
      </c>
      <c r="C108" s="31" t="s">
        <v>1129</v>
      </c>
    </row>
    <row r="109" spans="1:3" ht="12.75" x14ac:dyDescent="0.2">
      <c r="A109" s="6"/>
      <c r="B109" s="6" t="s">
        <v>1130</v>
      </c>
      <c r="C109" s="31" t="s">
        <v>1131</v>
      </c>
    </row>
    <row r="110" spans="1:3" ht="12.75" x14ac:dyDescent="0.2">
      <c r="A110" s="6"/>
      <c r="B110" s="6" t="s">
        <v>1132</v>
      </c>
      <c r="C110" s="6"/>
    </row>
    <row r="111" spans="1:3" ht="12.75" x14ac:dyDescent="0.2">
      <c r="A111" s="6"/>
      <c r="B111" s="6" t="s">
        <v>1134</v>
      </c>
      <c r="C111" s="31" t="s">
        <v>1135</v>
      </c>
    </row>
    <row r="112" spans="1:3" ht="12.75" x14ac:dyDescent="0.2">
      <c r="A112" s="6"/>
      <c r="B112" s="6" t="s">
        <v>1136</v>
      </c>
      <c r="C112" s="31" t="s">
        <v>1137</v>
      </c>
    </row>
    <row r="113" spans="1:3" ht="12.75" x14ac:dyDescent="0.2">
      <c r="A113" s="6"/>
      <c r="B113" s="6" t="s">
        <v>1138</v>
      </c>
      <c r="C113" s="31" t="s">
        <v>1139</v>
      </c>
    </row>
    <row r="114" spans="1:3" ht="12.75" x14ac:dyDescent="0.2">
      <c r="A114" s="6"/>
      <c r="B114" s="6" t="s">
        <v>1096</v>
      </c>
      <c r="C114" s="31" t="s">
        <v>1097</v>
      </c>
    </row>
    <row r="115" spans="1:3" ht="12.75" x14ac:dyDescent="0.2">
      <c r="A115" s="6"/>
      <c r="B115" s="6" t="s">
        <v>1140</v>
      </c>
      <c r="C115" s="31" t="s">
        <v>1141</v>
      </c>
    </row>
    <row r="116" spans="1:3" ht="12.75" x14ac:dyDescent="0.2">
      <c r="A116" s="6"/>
      <c r="B116" s="6" t="s">
        <v>1144</v>
      </c>
      <c r="C116" s="31" t="s">
        <v>1145</v>
      </c>
    </row>
    <row r="117" spans="1:3" ht="12.75" x14ac:dyDescent="0.2">
      <c r="A117" s="6"/>
      <c r="B117" s="6" t="s">
        <v>1147</v>
      </c>
      <c r="C117" s="31" t="s">
        <v>1148</v>
      </c>
    </row>
    <row r="118" spans="1:3" ht="14.25" x14ac:dyDescent="0.2">
      <c r="A118" s="6"/>
      <c r="B118" s="6" t="s">
        <v>1150</v>
      </c>
      <c r="C118" s="74" t="s">
        <v>1151</v>
      </c>
    </row>
    <row r="119" spans="1:3" ht="12.75" x14ac:dyDescent="0.2">
      <c r="A119" s="6"/>
      <c r="B119" s="6" t="s">
        <v>1152</v>
      </c>
      <c r="C119" s="31" t="s">
        <v>1153</v>
      </c>
    </row>
    <row r="120" spans="1:3" ht="12.75" x14ac:dyDescent="0.2">
      <c r="A120" s="6"/>
      <c r="B120" s="6" t="s">
        <v>1154</v>
      </c>
      <c r="C120" s="31" t="s">
        <v>1155</v>
      </c>
    </row>
    <row r="121" spans="1:3" ht="12.75" x14ac:dyDescent="0.2">
      <c r="A121" s="6"/>
      <c r="B121" s="6" t="s">
        <v>1154</v>
      </c>
      <c r="C121" s="31" t="s">
        <v>1156</v>
      </c>
    </row>
    <row r="122" spans="1:3" ht="12.75" x14ac:dyDescent="0.2">
      <c r="A122" s="6"/>
      <c r="B122" s="6" t="s">
        <v>1157</v>
      </c>
      <c r="C122" s="31" t="s">
        <v>1158</v>
      </c>
    </row>
    <row r="123" spans="1:3" ht="12.75" x14ac:dyDescent="0.2">
      <c r="A123" s="6"/>
      <c r="B123" s="9" t="s">
        <v>1159</v>
      </c>
      <c r="C123" s="31" t="s">
        <v>1160</v>
      </c>
    </row>
    <row r="124" spans="1:3" ht="12.75" x14ac:dyDescent="0.2">
      <c r="A124" s="6"/>
      <c r="B124" s="6" t="s">
        <v>1161</v>
      </c>
      <c r="C124" s="31" t="s">
        <v>1162</v>
      </c>
    </row>
    <row r="125" spans="1:3" ht="12.75" x14ac:dyDescent="0.2">
      <c r="A125" s="6"/>
      <c r="B125" s="6" t="s">
        <v>1163</v>
      </c>
      <c r="C125" s="31" t="s">
        <v>1164</v>
      </c>
    </row>
    <row r="126" spans="1:3" ht="12.75" x14ac:dyDescent="0.2">
      <c r="A126" s="6"/>
      <c r="B126" s="6" t="s">
        <v>1165</v>
      </c>
      <c r="C126" s="31" t="s">
        <v>1166</v>
      </c>
    </row>
    <row r="127" spans="1:3" ht="12.75" x14ac:dyDescent="0.2">
      <c r="A127" s="6"/>
      <c r="B127" s="6" t="s">
        <v>1169</v>
      </c>
      <c r="C127" s="31" t="s">
        <v>1170</v>
      </c>
    </row>
    <row r="128" spans="1:3" ht="12.75" x14ac:dyDescent="0.2">
      <c r="A128" s="6"/>
      <c r="B128" s="6" t="s">
        <v>1171</v>
      </c>
      <c r="C128" s="31" t="s">
        <v>1172</v>
      </c>
    </row>
    <row r="129" spans="1:3" ht="12.75" x14ac:dyDescent="0.2">
      <c r="A129" s="6"/>
      <c r="B129" s="6" t="s">
        <v>1173</v>
      </c>
      <c r="C129" s="31" t="s">
        <v>1174</v>
      </c>
    </row>
    <row r="130" spans="1:3" ht="12.75" x14ac:dyDescent="0.2">
      <c r="A130" s="6"/>
      <c r="B130" s="6" t="s">
        <v>1175</v>
      </c>
      <c r="C130" s="31" t="s">
        <v>1446</v>
      </c>
    </row>
    <row r="131" spans="1:3" ht="12.75" x14ac:dyDescent="0.2">
      <c r="A131" s="6"/>
      <c r="B131" s="6" t="s">
        <v>1175</v>
      </c>
      <c r="C131" s="31" t="s">
        <v>1448</v>
      </c>
    </row>
    <row r="132" spans="1:3" ht="12.75" x14ac:dyDescent="0.2">
      <c r="A132" s="6"/>
      <c r="B132" s="6" t="s">
        <v>1177</v>
      </c>
      <c r="C132" s="31" t="s">
        <v>1178</v>
      </c>
    </row>
    <row r="133" spans="1:3" ht="12.75" x14ac:dyDescent="0.2">
      <c r="A133" s="6"/>
      <c r="B133" s="6" t="s">
        <v>1179</v>
      </c>
      <c r="C133" s="31" t="s">
        <v>1180</v>
      </c>
    </row>
    <row r="134" spans="1:3" ht="12.75" x14ac:dyDescent="0.2">
      <c r="A134" s="6"/>
      <c r="B134" s="6" t="s">
        <v>1181</v>
      </c>
      <c r="C134" s="31" t="s">
        <v>1182</v>
      </c>
    </row>
    <row r="135" spans="1:3" ht="12.75" x14ac:dyDescent="0.2">
      <c r="A135" s="6"/>
      <c r="B135" s="6" t="s">
        <v>1183</v>
      </c>
      <c r="C135" s="31" t="s">
        <v>1184</v>
      </c>
    </row>
    <row r="136" spans="1:3" ht="12.75" x14ac:dyDescent="0.2">
      <c r="A136" s="6"/>
      <c r="B136" s="6" t="s">
        <v>1185</v>
      </c>
      <c r="C136" s="31" t="s">
        <v>1186</v>
      </c>
    </row>
    <row r="137" spans="1:3" ht="12.75" x14ac:dyDescent="0.2">
      <c r="A137" s="6"/>
      <c r="B137" s="6" t="s">
        <v>1187</v>
      </c>
      <c r="C137" s="31" t="s">
        <v>1461</v>
      </c>
    </row>
    <row r="138" spans="1:3" ht="12.75" x14ac:dyDescent="0.2">
      <c r="A138" s="6"/>
      <c r="B138" s="6" t="s">
        <v>1189</v>
      </c>
      <c r="C138" s="31" t="s">
        <v>1190</v>
      </c>
    </row>
    <row r="139" spans="1:3" ht="12.75" x14ac:dyDescent="0.2">
      <c r="A139" s="6"/>
    </row>
    <row r="140" spans="1:3" ht="12.75" x14ac:dyDescent="0.2">
      <c r="A140" s="6"/>
    </row>
    <row r="141" spans="1:3" ht="12.75" x14ac:dyDescent="0.2">
      <c r="A141" s="6"/>
    </row>
    <row r="142" spans="1:3" ht="12.75" x14ac:dyDescent="0.2">
      <c r="A142" s="6"/>
    </row>
    <row r="143" spans="1:3" ht="12.75" x14ac:dyDescent="0.2">
      <c r="A143" s="6"/>
    </row>
    <row r="144" spans="1:3" ht="12.75" x14ac:dyDescent="0.2">
      <c r="A144" s="6" t="s">
        <v>1191</v>
      </c>
    </row>
    <row r="145" spans="1:3" ht="12.75" x14ac:dyDescent="0.2">
      <c r="B145" s="9" t="s">
        <v>1192</v>
      </c>
      <c r="C145" s="31" t="s">
        <v>1193</v>
      </c>
    </row>
    <row r="146" spans="1:3" ht="12.75" x14ac:dyDescent="0.2">
      <c r="A146" s="6"/>
      <c r="B146" s="6" t="s">
        <v>1194</v>
      </c>
      <c r="C146" s="31" t="s">
        <v>1195</v>
      </c>
    </row>
    <row r="147" spans="1:3" ht="12.75" x14ac:dyDescent="0.2">
      <c r="A147" s="6"/>
      <c r="B147" s="6" t="s">
        <v>1196</v>
      </c>
      <c r="C147" s="31" t="s">
        <v>1197</v>
      </c>
    </row>
    <row r="148" spans="1:3" ht="12.75" x14ac:dyDescent="0.2">
      <c r="A148" s="6"/>
      <c r="B148" s="9" t="s">
        <v>1198</v>
      </c>
      <c r="C148" s="31" t="s">
        <v>1199</v>
      </c>
    </row>
    <row r="149" spans="1:3" ht="12.75" x14ac:dyDescent="0.2">
      <c r="A149" s="6"/>
      <c r="B149" s="9" t="s">
        <v>1200</v>
      </c>
      <c r="C149" s="31" t="s">
        <v>1201</v>
      </c>
    </row>
    <row r="150" spans="1:3" ht="12.75" x14ac:dyDescent="0.2">
      <c r="A150" s="6"/>
      <c r="B150" s="9" t="s">
        <v>1202</v>
      </c>
      <c r="C150" s="31" t="s">
        <v>1203</v>
      </c>
    </row>
    <row r="151" spans="1:3" ht="12.75" x14ac:dyDescent="0.2">
      <c r="A151" s="6"/>
      <c r="B151" s="6" t="s">
        <v>1205</v>
      </c>
      <c r="C151" s="31" t="s">
        <v>1206</v>
      </c>
    </row>
    <row r="152" spans="1:3" ht="12.75" x14ac:dyDescent="0.2">
      <c r="A152" s="6"/>
      <c r="B152" s="6" t="s">
        <v>1207</v>
      </c>
      <c r="C152" s="31" t="s">
        <v>1208</v>
      </c>
    </row>
    <row r="153" spans="1:3" ht="12.75" x14ac:dyDescent="0.2">
      <c r="A153" s="6"/>
      <c r="B153" s="6" t="s">
        <v>1209</v>
      </c>
      <c r="C153" s="31" t="s">
        <v>1210</v>
      </c>
    </row>
    <row r="154" spans="1:3" ht="12.75" x14ac:dyDescent="0.2">
      <c r="A154" s="6"/>
      <c r="B154" s="6" t="s">
        <v>1211</v>
      </c>
      <c r="C154" s="31" t="s">
        <v>1212</v>
      </c>
    </row>
    <row r="155" spans="1:3" ht="12.75" x14ac:dyDescent="0.2">
      <c r="A155" s="6"/>
      <c r="B155" s="6" t="s">
        <v>1216</v>
      </c>
      <c r="C155" s="31" t="s">
        <v>1218</v>
      </c>
    </row>
    <row r="156" spans="1:3" ht="12.75" x14ac:dyDescent="0.2">
      <c r="A156" s="6"/>
      <c r="B156" s="6" t="s">
        <v>1222</v>
      </c>
      <c r="C156" s="31" t="s">
        <v>1223</v>
      </c>
    </row>
    <row r="157" spans="1:3" ht="12.75" x14ac:dyDescent="0.2">
      <c r="A157" s="6"/>
      <c r="B157" s="6" t="s">
        <v>1226</v>
      </c>
      <c r="C157" s="31" t="s">
        <v>1227</v>
      </c>
    </row>
    <row r="158" spans="1:3" ht="12.75" x14ac:dyDescent="0.2">
      <c r="A158" s="6"/>
      <c r="B158" s="6" t="s">
        <v>1229</v>
      </c>
      <c r="C158" s="31" t="s">
        <v>1232</v>
      </c>
    </row>
    <row r="159" spans="1:3" ht="12.75" x14ac:dyDescent="0.2">
      <c r="A159" s="6"/>
      <c r="B159" s="6" t="s">
        <v>1233</v>
      </c>
      <c r="C159" s="31" t="s">
        <v>1234</v>
      </c>
    </row>
    <row r="160" spans="1:3" ht="12.75" x14ac:dyDescent="0.2">
      <c r="A160" s="6"/>
      <c r="B160" s="6" t="s">
        <v>1238</v>
      </c>
      <c r="C160" s="31" t="s">
        <v>1239</v>
      </c>
    </row>
    <row r="161" spans="1:3" ht="12.75" x14ac:dyDescent="0.2">
      <c r="A161" s="6"/>
      <c r="B161" s="6" t="s">
        <v>1244</v>
      </c>
      <c r="C161" s="31" t="s">
        <v>1245</v>
      </c>
    </row>
    <row r="162" spans="1:3" ht="12.75" x14ac:dyDescent="0.2">
      <c r="A162" s="6"/>
      <c r="B162" s="6" t="s">
        <v>1250</v>
      </c>
      <c r="C162" s="31" t="s">
        <v>1251</v>
      </c>
    </row>
    <row r="163" spans="1:3" ht="12.75" x14ac:dyDescent="0.2">
      <c r="A163" s="6"/>
      <c r="B163" s="6" t="s">
        <v>1253</v>
      </c>
      <c r="C163" s="31" t="s">
        <v>1255</v>
      </c>
    </row>
    <row r="164" spans="1:3" ht="12.75" x14ac:dyDescent="0.2">
      <c r="A164" s="6"/>
      <c r="B164" s="6" t="s">
        <v>1256</v>
      </c>
      <c r="C164" s="31" t="s">
        <v>1257</v>
      </c>
    </row>
    <row r="165" spans="1:3" ht="12.75" x14ac:dyDescent="0.2">
      <c r="A165" s="6"/>
      <c r="B165" s="6" t="s">
        <v>1260</v>
      </c>
      <c r="C165" s="31" t="s">
        <v>1261</v>
      </c>
    </row>
    <row r="166" spans="1:3" ht="12.75" x14ac:dyDescent="0.2">
      <c r="A166" s="6"/>
      <c r="B166" s="6" t="s">
        <v>1260</v>
      </c>
      <c r="C166" s="31" t="s">
        <v>1265</v>
      </c>
    </row>
    <row r="167" spans="1:3" ht="12.75" x14ac:dyDescent="0.2">
      <c r="A167" s="6"/>
      <c r="B167" s="6" t="s">
        <v>1271</v>
      </c>
      <c r="C167" s="31" t="s">
        <v>1272</v>
      </c>
    </row>
    <row r="168" spans="1:3" ht="12.75" x14ac:dyDescent="0.2">
      <c r="A168" s="6"/>
      <c r="B168" s="6" t="s">
        <v>1277</v>
      </c>
      <c r="C168" s="31" t="s">
        <v>1278</v>
      </c>
    </row>
    <row r="169" spans="1:3" ht="12.75" x14ac:dyDescent="0.2">
      <c r="A169" s="6"/>
      <c r="B169" s="6" t="s">
        <v>1279</v>
      </c>
      <c r="C169" s="31" t="s">
        <v>1280</v>
      </c>
    </row>
    <row r="170" spans="1:3" ht="12.75" x14ac:dyDescent="0.2">
      <c r="A170" s="6"/>
      <c r="B170" s="6" t="s">
        <v>1284</v>
      </c>
      <c r="C170" s="31" t="s">
        <v>1285</v>
      </c>
    </row>
    <row r="171" spans="1:3" ht="12.75" x14ac:dyDescent="0.2">
      <c r="A171" s="6"/>
      <c r="B171" s="6" t="s">
        <v>1287</v>
      </c>
      <c r="C171" s="31" t="s">
        <v>1288</v>
      </c>
    </row>
    <row r="172" spans="1:3" ht="12.75" x14ac:dyDescent="0.2">
      <c r="A172" s="6"/>
      <c r="B172" s="6" t="s">
        <v>1292</v>
      </c>
      <c r="C172" s="31" t="s">
        <v>1293</v>
      </c>
    </row>
    <row r="173" spans="1:3" ht="12.75" x14ac:dyDescent="0.2">
      <c r="A173" s="6"/>
      <c r="B173" s="6" t="s">
        <v>1294</v>
      </c>
      <c r="C173" s="31" t="s">
        <v>1295</v>
      </c>
    </row>
    <row r="174" spans="1:3" ht="12.75" x14ac:dyDescent="0.2">
      <c r="A174" s="6"/>
      <c r="B174" s="6" t="s">
        <v>1296</v>
      </c>
      <c r="C174" s="31" t="s">
        <v>1297</v>
      </c>
    </row>
    <row r="175" spans="1:3" ht="12.75" x14ac:dyDescent="0.2">
      <c r="A175" s="6"/>
      <c r="B175" s="6" t="s">
        <v>1298</v>
      </c>
      <c r="C175" s="31" t="s">
        <v>1299</v>
      </c>
    </row>
    <row r="176" spans="1:3" ht="14.25" x14ac:dyDescent="0.2">
      <c r="A176" s="6"/>
      <c r="B176" s="6" t="s">
        <v>1300</v>
      </c>
      <c r="C176" s="74" t="s">
        <v>1301</v>
      </c>
    </row>
    <row r="177" spans="1:3" ht="12.75" x14ac:dyDescent="0.2">
      <c r="A177" s="6"/>
      <c r="B177" s="6" t="s">
        <v>1302</v>
      </c>
      <c r="C177" s="31" t="s">
        <v>1303</v>
      </c>
    </row>
    <row r="178" spans="1:3" ht="12.75" x14ac:dyDescent="0.2">
      <c r="A178" s="6"/>
      <c r="B178" s="6" t="s">
        <v>1304</v>
      </c>
      <c r="C178" s="31" t="s">
        <v>1305</v>
      </c>
    </row>
    <row r="179" spans="1:3" ht="12.75" x14ac:dyDescent="0.2">
      <c r="A179" s="6"/>
      <c r="B179" s="6" t="s">
        <v>1306</v>
      </c>
      <c r="C179" s="31" t="s">
        <v>1307</v>
      </c>
    </row>
    <row r="180" spans="1:3" ht="12.75" x14ac:dyDescent="0.2">
      <c r="A180" s="6"/>
      <c r="B180" s="6" t="s">
        <v>1308</v>
      </c>
      <c r="C180" s="31" t="s">
        <v>1309</v>
      </c>
    </row>
    <row r="181" spans="1:3" ht="12.75" x14ac:dyDescent="0.2">
      <c r="A181" s="6"/>
      <c r="B181" s="6" t="s">
        <v>1310</v>
      </c>
      <c r="C181" s="31" t="s">
        <v>1311</v>
      </c>
    </row>
    <row r="182" spans="1:3" ht="12.75" x14ac:dyDescent="0.2">
      <c r="A182" s="6"/>
      <c r="B182" s="6" t="s">
        <v>1313</v>
      </c>
      <c r="C182" s="31" t="s">
        <v>1314</v>
      </c>
    </row>
    <row r="183" spans="1:3" ht="12.75" x14ac:dyDescent="0.2">
      <c r="A183" s="6"/>
      <c r="B183" s="6" t="s">
        <v>1317</v>
      </c>
      <c r="C183" s="31" t="s">
        <v>1318</v>
      </c>
    </row>
    <row r="184" spans="1:3" ht="12.75" x14ac:dyDescent="0.2">
      <c r="A184" s="6"/>
      <c r="B184" s="6" t="s">
        <v>1319</v>
      </c>
      <c r="C184" s="31" t="s">
        <v>1320</v>
      </c>
    </row>
    <row r="185" spans="1:3" ht="12.75" x14ac:dyDescent="0.2">
      <c r="A185" s="6"/>
      <c r="B185" s="6" t="s">
        <v>1321</v>
      </c>
      <c r="C185" s="31" t="s">
        <v>1322</v>
      </c>
    </row>
    <row r="186" spans="1:3" ht="12.75" x14ac:dyDescent="0.2">
      <c r="A186" s="6"/>
      <c r="B186" s="6" t="s">
        <v>1323</v>
      </c>
      <c r="C186" s="31" t="s">
        <v>1324</v>
      </c>
    </row>
    <row r="187" spans="1:3" ht="12.75" x14ac:dyDescent="0.2">
      <c r="A187" s="6"/>
      <c r="B187" s="6" t="s">
        <v>1323</v>
      </c>
      <c r="C187" s="31" t="s">
        <v>1325</v>
      </c>
    </row>
    <row r="188" spans="1:3" ht="12.75" x14ac:dyDescent="0.2">
      <c r="A188" s="6"/>
      <c r="B188" s="6" t="s">
        <v>1326</v>
      </c>
      <c r="C188" s="31" t="s">
        <v>1327</v>
      </c>
    </row>
    <row r="189" spans="1:3" ht="12.75" x14ac:dyDescent="0.2">
      <c r="A189" s="6"/>
      <c r="B189" s="6" t="s">
        <v>1328</v>
      </c>
      <c r="C189" s="31" t="s">
        <v>1329</v>
      </c>
    </row>
    <row r="190" spans="1:3" ht="12.75" x14ac:dyDescent="0.2">
      <c r="A190" s="6"/>
      <c r="B190" s="6" t="s">
        <v>1330</v>
      </c>
      <c r="C190" s="31" t="s">
        <v>1331</v>
      </c>
    </row>
    <row r="191" spans="1:3" ht="12.75" x14ac:dyDescent="0.2">
      <c r="A191" s="6"/>
      <c r="B191" s="6" t="s">
        <v>1332</v>
      </c>
      <c r="C191" s="76" t="s">
        <v>1333</v>
      </c>
    </row>
    <row r="192" spans="1:3" ht="12.75" x14ac:dyDescent="0.2">
      <c r="A192" s="6"/>
      <c r="B192" s="6" t="s">
        <v>1334</v>
      </c>
      <c r="C192" s="31" t="s">
        <v>1335</v>
      </c>
    </row>
    <row r="193" spans="1:3" ht="12.75" x14ac:dyDescent="0.2">
      <c r="A193" s="6"/>
      <c r="B193" s="6" t="s">
        <v>1336</v>
      </c>
      <c r="C193" s="31" t="s">
        <v>1337</v>
      </c>
    </row>
    <row r="194" spans="1:3" ht="12.75" x14ac:dyDescent="0.2">
      <c r="A194" s="6"/>
      <c r="B194" s="6" t="s">
        <v>1338</v>
      </c>
      <c r="C194" s="31" t="s">
        <v>1339</v>
      </c>
    </row>
    <row r="195" spans="1:3" ht="12.75" x14ac:dyDescent="0.2">
      <c r="A195" s="6"/>
      <c r="B195" s="6" t="s">
        <v>1340</v>
      </c>
      <c r="C195" s="31" t="s">
        <v>1341</v>
      </c>
    </row>
    <row r="196" spans="1:3" ht="12.75" x14ac:dyDescent="0.2">
      <c r="A196" s="6"/>
      <c r="B196" s="6" t="s">
        <v>1342</v>
      </c>
      <c r="C196" s="31" t="s">
        <v>1343</v>
      </c>
    </row>
    <row r="197" spans="1:3" ht="12.75" x14ac:dyDescent="0.2">
      <c r="A197" s="6"/>
      <c r="B197" s="6" t="s">
        <v>1344</v>
      </c>
      <c r="C197" s="31" t="s">
        <v>1345</v>
      </c>
    </row>
    <row r="198" spans="1:3" ht="12.75" x14ac:dyDescent="0.2">
      <c r="A198" s="6"/>
      <c r="B198" s="6" t="s">
        <v>1346</v>
      </c>
      <c r="C198" s="31" t="s">
        <v>1347</v>
      </c>
    </row>
    <row r="199" spans="1:3" ht="12.75" x14ac:dyDescent="0.2">
      <c r="A199" s="6"/>
      <c r="B199" s="6" t="s">
        <v>1348</v>
      </c>
      <c r="C199" s="31" t="s">
        <v>1349</v>
      </c>
    </row>
    <row r="200" spans="1:3" ht="12.75" x14ac:dyDescent="0.2">
      <c r="A200" s="6"/>
      <c r="B200" s="6" t="s">
        <v>1352</v>
      </c>
      <c r="C200" s="31" t="s">
        <v>1353</v>
      </c>
    </row>
    <row r="201" spans="1:3" ht="12.75" x14ac:dyDescent="0.2">
      <c r="A201" s="6"/>
      <c r="B201" s="6" t="s">
        <v>1354</v>
      </c>
      <c r="C201" s="31" t="s">
        <v>1355</v>
      </c>
    </row>
    <row r="202" spans="1:3" ht="12.75" x14ac:dyDescent="0.2">
      <c r="A202" s="6"/>
      <c r="B202" s="6" t="s">
        <v>1356</v>
      </c>
      <c r="C202" s="31" t="s">
        <v>1357</v>
      </c>
    </row>
    <row r="203" spans="1:3" ht="12.75" x14ac:dyDescent="0.2">
      <c r="A203" s="6"/>
      <c r="B203" s="6" t="s">
        <v>1358</v>
      </c>
      <c r="C203" s="31" t="s">
        <v>1359</v>
      </c>
    </row>
    <row r="204" spans="1:3" ht="12.75" x14ac:dyDescent="0.2">
      <c r="A204" s="6"/>
      <c r="B204" s="6" t="s">
        <v>1360</v>
      </c>
      <c r="C204" s="31" t="s">
        <v>1361</v>
      </c>
    </row>
    <row r="205" spans="1:3" ht="12.75" x14ac:dyDescent="0.2">
      <c r="A205" s="6"/>
      <c r="B205" s="6" t="s">
        <v>1362</v>
      </c>
      <c r="C205" s="31" t="s">
        <v>1363</v>
      </c>
    </row>
    <row r="206" spans="1:3" ht="12.75" x14ac:dyDescent="0.2">
      <c r="A206" s="6"/>
      <c r="B206" s="6" t="s">
        <v>1364</v>
      </c>
      <c r="C206" s="31" t="s">
        <v>1365</v>
      </c>
    </row>
    <row r="207" spans="1:3" ht="12.75" x14ac:dyDescent="0.2">
      <c r="A207" s="6"/>
      <c r="B207" s="6" t="s">
        <v>1366</v>
      </c>
      <c r="C207" s="31" t="s">
        <v>1367</v>
      </c>
    </row>
    <row r="208" spans="1:3" ht="12.75" x14ac:dyDescent="0.2">
      <c r="A208" s="6"/>
      <c r="B208" s="6" t="s">
        <v>1368</v>
      </c>
      <c r="C208" s="31" t="s">
        <v>1369</v>
      </c>
    </row>
    <row r="209" spans="1:3" ht="12.75" x14ac:dyDescent="0.2">
      <c r="A209" s="6"/>
      <c r="B209" s="6" t="s">
        <v>1370</v>
      </c>
      <c r="C209" s="31" t="s">
        <v>1371</v>
      </c>
    </row>
    <row r="210" spans="1:3" ht="12.75" x14ac:dyDescent="0.2">
      <c r="A210" s="6"/>
      <c r="B210" s="6" t="s">
        <v>1372</v>
      </c>
      <c r="C210" s="31" t="s">
        <v>1373</v>
      </c>
    </row>
    <row r="211" spans="1:3" ht="12.75" x14ac:dyDescent="0.2">
      <c r="A211" s="6"/>
      <c r="B211" s="6" t="s">
        <v>1374</v>
      </c>
      <c r="C211" s="31" t="s">
        <v>1375</v>
      </c>
    </row>
    <row r="212" spans="1:3" ht="12.75" x14ac:dyDescent="0.2">
      <c r="A212" s="6"/>
      <c r="B212" s="6" t="s">
        <v>1376</v>
      </c>
      <c r="C212" s="31" t="s">
        <v>1377</v>
      </c>
    </row>
    <row r="213" spans="1:3" ht="12.75" x14ac:dyDescent="0.2">
      <c r="A213" s="6"/>
      <c r="B213" s="6" t="s">
        <v>1378</v>
      </c>
      <c r="C213" s="31" t="s">
        <v>1379</v>
      </c>
    </row>
    <row r="214" spans="1:3" ht="12.75" x14ac:dyDescent="0.2">
      <c r="A214" s="6"/>
      <c r="B214" s="6" t="s">
        <v>1380</v>
      </c>
      <c r="C214" s="31" t="s">
        <v>1203</v>
      </c>
    </row>
    <row r="215" spans="1:3" ht="12.75" x14ac:dyDescent="0.2">
      <c r="A215" s="6"/>
      <c r="B215" s="6" t="s">
        <v>1381</v>
      </c>
      <c r="C215" s="31" t="s">
        <v>1382</v>
      </c>
    </row>
    <row r="216" spans="1:3" ht="12.75" x14ac:dyDescent="0.2">
      <c r="A216" s="6"/>
      <c r="B216" s="6" t="s">
        <v>1383</v>
      </c>
      <c r="C216" s="31" t="s">
        <v>1384</v>
      </c>
    </row>
    <row r="217" spans="1:3" ht="12.75" x14ac:dyDescent="0.2">
      <c r="A217" s="6"/>
      <c r="B217" s="6" t="s">
        <v>1385</v>
      </c>
      <c r="C217" s="31" t="s">
        <v>1098</v>
      </c>
    </row>
    <row r="218" spans="1:3" ht="12.75" x14ac:dyDescent="0.2">
      <c r="A218" s="6"/>
      <c r="B218" s="6" t="s">
        <v>1386</v>
      </c>
      <c r="C218" s="31" t="s">
        <v>1387</v>
      </c>
    </row>
    <row r="219" spans="1:3" ht="12.75" x14ac:dyDescent="0.2">
      <c r="A219" s="6"/>
      <c r="B219" s="6" t="s">
        <v>1388</v>
      </c>
      <c r="C219" s="31" t="s">
        <v>1389</v>
      </c>
    </row>
    <row r="220" spans="1:3" ht="12.75" x14ac:dyDescent="0.2">
      <c r="A220" s="6"/>
      <c r="B220" s="6" t="s">
        <v>1390</v>
      </c>
      <c r="C220" s="31" t="s">
        <v>1391</v>
      </c>
    </row>
    <row r="221" spans="1:3" ht="12.75" x14ac:dyDescent="0.2">
      <c r="A221" s="6"/>
      <c r="B221" s="6" t="s">
        <v>1392</v>
      </c>
      <c r="C221" s="31" t="s">
        <v>1393</v>
      </c>
    </row>
    <row r="222" spans="1:3" ht="12.75" x14ac:dyDescent="0.2">
      <c r="A222" s="6"/>
      <c r="B222" s="6" t="s">
        <v>1394</v>
      </c>
      <c r="C222" s="31" t="s">
        <v>1395</v>
      </c>
    </row>
    <row r="223" spans="1:3" ht="12.75" x14ac:dyDescent="0.2">
      <c r="A223" s="6"/>
      <c r="B223" s="6" t="s">
        <v>1396</v>
      </c>
      <c r="C223" s="31" t="s">
        <v>1397</v>
      </c>
    </row>
    <row r="224" spans="1:3" ht="12.75" x14ac:dyDescent="0.2">
      <c r="A224" s="6"/>
      <c r="B224" s="6" t="s">
        <v>1398</v>
      </c>
      <c r="C224" s="31" t="s">
        <v>1399</v>
      </c>
    </row>
    <row r="225" spans="1:3" ht="12.75" x14ac:dyDescent="0.2">
      <c r="A225" s="6"/>
      <c r="B225" s="6" t="s">
        <v>1400</v>
      </c>
      <c r="C225" s="31" t="s">
        <v>1401</v>
      </c>
    </row>
    <row r="226" spans="1:3" ht="12.75" x14ac:dyDescent="0.2">
      <c r="A226" s="6"/>
      <c r="B226" s="6" t="s">
        <v>1402</v>
      </c>
      <c r="C226" s="31" t="s">
        <v>1403</v>
      </c>
    </row>
    <row r="227" spans="1:3" ht="12.75" x14ac:dyDescent="0.2">
      <c r="A227" s="6"/>
      <c r="B227" s="6" t="s">
        <v>1404</v>
      </c>
      <c r="C227" s="31" t="s">
        <v>1405</v>
      </c>
    </row>
    <row r="228" spans="1:3" ht="12.75" x14ac:dyDescent="0.2">
      <c r="A228" s="6"/>
      <c r="B228" s="6" t="s">
        <v>1406</v>
      </c>
      <c r="C228" s="31" t="s">
        <v>1407</v>
      </c>
    </row>
    <row r="229" spans="1:3" ht="12.75" x14ac:dyDescent="0.2">
      <c r="A229" s="6"/>
      <c r="B229" s="6" t="s">
        <v>1408</v>
      </c>
      <c r="C229" s="31" t="s">
        <v>1409</v>
      </c>
    </row>
    <row r="230" spans="1:3" ht="12.75" x14ac:dyDescent="0.2">
      <c r="A230" s="6"/>
      <c r="B230" s="6" t="s">
        <v>1410</v>
      </c>
      <c r="C230" s="31" t="s">
        <v>1411</v>
      </c>
    </row>
    <row r="231" spans="1:3" ht="12.75" x14ac:dyDescent="0.2">
      <c r="A231" s="6"/>
      <c r="B231" s="6" t="s">
        <v>1412</v>
      </c>
      <c r="C231" s="31" t="s">
        <v>1413</v>
      </c>
    </row>
    <row r="232" spans="1:3" ht="12.75" x14ac:dyDescent="0.2">
      <c r="A232" s="6"/>
      <c r="B232" s="6" t="s">
        <v>1414</v>
      </c>
      <c r="C232" s="31" t="s">
        <v>1415</v>
      </c>
    </row>
    <row r="233" spans="1:3" ht="12.75" x14ac:dyDescent="0.2">
      <c r="A233" s="6"/>
      <c r="B233" s="6" t="s">
        <v>1416</v>
      </c>
      <c r="C233" s="31" t="s">
        <v>1417</v>
      </c>
    </row>
    <row r="234" spans="1:3" ht="12.75" x14ac:dyDescent="0.2">
      <c r="A234" s="6"/>
      <c r="B234" s="6" t="s">
        <v>1418</v>
      </c>
      <c r="C234" s="31" t="s">
        <v>1419</v>
      </c>
    </row>
    <row r="235" spans="1:3" ht="12.75" x14ac:dyDescent="0.2">
      <c r="A235" s="6"/>
      <c r="B235" s="6" t="s">
        <v>1420</v>
      </c>
      <c r="C235" s="31" t="s">
        <v>1421</v>
      </c>
    </row>
    <row r="236" spans="1:3" ht="12.75" x14ac:dyDescent="0.2">
      <c r="A236" s="6"/>
      <c r="B236" s="6" t="s">
        <v>1422</v>
      </c>
      <c r="C236" s="31" t="s">
        <v>1423</v>
      </c>
    </row>
    <row r="237" spans="1:3" ht="12.75" x14ac:dyDescent="0.2">
      <c r="A237" s="6"/>
      <c r="B237" s="6" t="s">
        <v>1424</v>
      </c>
      <c r="C237" s="31" t="s">
        <v>1425</v>
      </c>
    </row>
    <row r="238" spans="1:3" ht="12.75" x14ac:dyDescent="0.2">
      <c r="A238" s="6"/>
      <c r="B238" s="6" t="s">
        <v>1426</v>
      </c>
      <c r="C238" s="31" t="s">
        <v>1427</v>
      </c>
    </row>
    <row r="239" spans="1:3" ht="12.75" x14ac:dyDescent="0.2">
      <c r="A239" s="6"/>
      <c r="B239" s="6" t="s">
        <v>1428</v>
      </c>
      <c r="C239" s="31" t="s">
        <v>1429</v>
      </c>
    </row>
    <row r="240" spans="1:3" ht="12.75" x14ac:dyDescent="0.2">
      <c r="A240" s="6"/>
      <c r="B240" s="6" t="s">
        <v>1430</v>
      </c>
      <c r="C240" s="31" t="s">
        <v>1431</v>
      </c>
    </row>
    <row r="241" spans="1:3" ht="12.75" x14ac:dyDescent="0.2">
      <c r="A241" s="6"/>
      <c r="B241" s="6" t="s">
        <v>1432</v>
      </c>
      <c r="C241" s="31" t="s">
        <v>1433</v>
      </c>
    </row>
    <row r="242" spans="1:3" ht="12.75" x14ac:dyDescent="0.2">
      <c r="A242" s="6"/>
      <c r="B242" s="6" t="s">
        <v>1434</v>
      </c>
      <c r="C242" s="31" t="s">
        <v>1435</v>
      </c>
    </row>
    <row r="243" spans="1:3" ht="12.75" x14ac:dyDescent="0.2">
      <c r="A243" s="6"/>
      <c r="B243" s="6" t="s">
        <v>1436</v>
      </c>
      <c r="C243" s="31" t="s">
        <v>1437</v>
      </c>
    </row>
    <row r="244" spans="1:3" ht="12.75" x14ac:dyDescent="0.2">
      <c r="A244" s="6"/>
      <c r="B244" s="6" t="s">
        <v>1438</v>
      </c>
      <c r="C244" s="31" t="s">
        <v>1439</v>
      </c>
    </row>
    <row r="245" spans="1:3" ht="12.75" x14ac:dyDescent="0.2">
      <c r="A245" s="6"/>
      <c r="B245" s="6" t="s">
        <v>1440</v>
      </c>
      <c r="C245" s="31" t="s">
        <v>1441</v>
      </c>
    </row>
    <row r="246" spans="1:3" ht="12.75" x14ac:dyDescent="0.2">
      <c r="A246" s="6"/>
      <c r="B246" s="6" t="s">
        <v>1442</v>
      </c>
      <c r="C246" s="31" t="s">
        <v>1443</v>
      </c>
    </row>
    <row r="247" spans="1:3" ht="12.75" x14ac:dyDescent="0.2">
      <c r="A247" s="6"/>
      <c r="B247" s="6" t="s">
        <v>1444</v>
      </c>
      <c r="C247" s="31" t="s">
        <v>1445</v>
      </c>
    </row>
    <row r="248" spans="1:3" ht="12.75" x14ac:dyDescent="0.2">
      <c r="A248" s="6"/>
      <c r="B248" s="6" t="s">
        <v>1444</v>
      </c>
      <c r="C248" s="31" t="s">
        <v>1447</v>
      </c>
    </row>
    <row r="249" spans="1:3" ht="12.75" x14ac:dyDescent="0.2">
      <c r="A249" s="6"/>
      <c r="B249" s="6" t="s">
        <v>1449</v>
      </c>
      <c r="C249" s="31" t="s">
        <v>1450</v>
      </c>
    </row>
    <row r="250" spans="1:3" ht="12.75" x14ac:dyDescent="0.2">
      <c r="A250" s="6"/>
      <c r="B250" s="6" t="s">
        <v>1451</v>
      </c>
      <c r="C250" s="31" t="s">
        <v>1452</v>
      </c>
    </row>
    <row r="251" spans="1:3" ht="12.75" x14ac:dyDescent="0.2">
      <c r="A251" s="6"/>
      <c r="B251" s="6" t="s">
        <v>1453</v>
      </c>
      <c r="C251" s="31" t="s">
        <v>1454</v>
      </c>
    </row>
    <row r="252" spans="1:3" ht="12.75" x14ac:dyDescent="0.2">
      <c r="A252" s="6"/>
      <c r="B252" s="6" t="s">
        <v>1455</v>
      </c>
      <c r="C252" s="31" t="s">
        <v>1456</v>
      </c>
    </row>
    <row r="253" spans="1:3" ht="12.75" x14ac:dyDescent="0.2">
      <c r="A253" s="6"/>
      <c r="B253" s="6" t="s">
        <v>1400</v>
      </c>
      <c r="C253" s="31" t="s">
        <v>1457</v>
      </c>
    </row>
    <row r="254" spans="1:3" ht="12.75" x14ac:dyDescent="0.2">
      <c r="A254" s="6"/>
      <c r="B254" s="6" t="s">
        <v>1458</v>
      </c>
      <c r="C254" s="31" t="s">
        <v>1459</v>
      </c>
    </row>
    <row r="255" spans="1:3" ht="12.75" x14ac:dyDescent="0.2">
      <c r="A255" s="6"/>
      <c r="B255" s="6" t="s">
        <v>1460</v>
      </c>
      <c r="C255" s="31" t="s">
        <v>1462</v>
      </c>
    </row>
    <row r="256" spans="1:3" ht="12.75" x14ac:dyDescent="0.2">
      <c r="A256" s="6"/>
      <c r="B256" s="6" t="s">
        <v>1463</v>
      </c>
      <c r="C256" s="31" t="s">
        <v>1464</v>
      </c>
    </row>
    <row r="257" spans="1:3" ht="12.75" x14ac:dyDescent="0.2">
      <c r="A257" s="6"/>
      <c r="B257" s="6" t="s">
        <v>1465</v>
      </c>
      <c r="C257" s="31" t="s">
        <v>1466</v>
      </c>
    </row>
    <row r="258" spans="1:3" ht="12.75" x14ac:dyDescent="0.2">
      <c r="A258" s="6"/>
      <c r="B258" s="6" t="s">
        <v>1465</v>
      </c>
      <c r="C258" s="31" t="s">
        <v>1467</v>
      </c>
    </row>
    <row r="259" spans="1:3" ht="12.75" x14ac:dyDescent="0.2">
      <c r="A259" s="6"/>
      <c r="B259" s="6" t="s">
        <v>1468</v>
      </c>
      <c r="C259" s="31" t="s">
        <v>1469</v>
      </c>
    </row>
    <row r="260" spans="1:3" ht="12.75" x14ac:dyDescent="0.2">
      <c r="A260" s="6"/>
      <c r="B260" s="6" t="s">
        <v>1470</v>
      </c>
      <c r="C260" s="31" t="s">
        <v>1471</v>
      </c>
    </row>
    <row r="261" spans="1:3" ht="12.75" x14ac:dyDescent="0.2">
      <c r="A261" s="6"/>
      <c r="B261" s="6" t="s">
        <v>1472</v>
      </c>
      <c r="C261" s="31" t="s">
        <v>1473</v>
      </c>
    </row>
    <row r="262" spans="1:3" ht="12.75" x14ac:dyDescent="0.2">
      <c r="A262" s="6"/>
      <c r="B262" s="6" t="s">
        <v>1474</v>
      </c>
      <c r="C262" s="31" t="s">
        <v>1475</v>
      </c>
    </row>
    <row r="263" spans="1:3" ht="12.75" x14ac:dyDescent="0.2">
      <c r="A263" s="6"/>
      <c r="B263" s="6" t="s">
        <v>1476</v>
      </c>
      <c r="C263" s="31" t="s">
        <v>1477</v>
      </c>
    </row>
    <row r="264" spans="1:3" ht="12.75" x14ac:dyDescent="0.2">
      <c r="A264" s="6"/>
      <c r="B264" s="6" t="s">
        <v>1478</v>
      </c>
      <c r="C264" s="31" t="s">
        <v>1479</v>
      </c>
    </row>
    <row r="265" spans="1:3" ht="12.75" x14ac:dyDescent="0.2">
      <c r="A265" s="6"/>
      <c r="B265" s="6" t="s">
        <v>1480</v>
      </c>
      <c r="C265" s="31" t="s">
        <v>1481</v>
      </c>
    </row>
    <row r="266" spans="1:3" ht="12.75" x14ac:dyDescent="0.2">
      <c r="A266" s="6"/>
      <c r="B266" s="6" t="s">
        <v>1482</v>
      </c>
      <c r="C266" s="31" t="s">
        <v>1483</v>
      </c>
    </row>
    <row r="267" spans="1:3" ht="12.75" x14ac:dyDescent="0.2">
      <c r="A267" s="6"/>
      <c r="B267" s="6" t="s">
        <v>1484</v>
      </c>
      <c r="C267" s="31" t="s">
        <v>1485</v>
      </c>
    </row>
    <row r="268" spans="1:3" ht="12.75" x14ac:dyDescent="0.2">
      <c r="A268" s="6"/>
      <c r="B268" s="6" t="s">
        <v>1486</v>
      </c>
      <c r="C268" s="31" t="s">
        <v>1487</v>
      </c>
    </row>
    <row r="269" spans="1:3" ht="12.75" x14ac:dyDescent="0.2">
      <c r="A269" s="6"/>
      <c r="B269" s="6" t="s">
        <v>1488</v>
      </c>
      <c r="C269" s="31" t="s">
        <v>1489</v>
      </c>
    </row>
    <row r="270" spans="1:3" ht="12.75" x14ac:dyDescent="0.2">
      <c r="A270" s="6"/>
      <c r="B270" s="6" t="s">
        <v>1458</v>
      </c>
      <c r="C270" s="31" t="s">
        <v>1490</v>
      </c>
    </row>
    <row r="271" spans="1:3" ht="12.75" x14ac:dyDescent="0.2">
      <c r="A271" s="6"/>
      <c r="B271" s="6" t="s">
        <v>1491</v>
      </c>
      <c r="C271" s="31" t="s">
        <v>1492</v>
      </c>
    </row>
    <row r="272" spans="1:3" ht="12.75" x14ac:dyDescent="0.2">
      <c r="A272" s="6"/>
      <c r="B272" s="6" t="s">
        <v>1493</v>
      </c>
      <c r="C272" s="31" t="s">
        <v>1494</v>
      </c>
    </row>
    <row r="273" spans="1:3" ht="12.75" x14ac:dyDescent="0.2">
      <c r="A273" s="6"/>
      <c r="B273" s="6" t="s">
        <v>1495</v>
      </c>
      <c r="C273" s="31" t="s">
        <v>1496</v>
      </c>
    </row>
    <row r="274" spans="1:3" ht="12.75" x14ac:dyDescent="0.2">
      <c r="A274" s="6"/>
      <c r="B274" s="6" t="s">
        <v>1497</v>
      </c>
      <c r="C274" s="31" t="s">
        <v>1498</v>
      </c>
    </row>
    <row r="275" spans="1:3" ht="12.75" x14ac:dyDescent="0.2">
      <c r="A275" s="6"/>
      <c r="B275" s="6" t="s">
        <v>1499</v>
      </c>
      <c r="C275" s="31" t="s">
        <v>1500</v>
      </c>
    </row>
    <row r="276" spans="1:3" ht="12.75" x14ac:dyDescent="0.2">
      <c r="A276" s="6"/>
      <c r="B276" s="6" t="s">
        <v>1501</v>
      </c>
      <c r="C276" s="31" t="s">
        <v>1502</v>
      </c>
    </row>
    <row r="277" spans="1:3" ht="12.75" x14ac:dyDescent="0.2">
      <c r="A277" s="6"/>
      <c r="B277" s="6" t="s">
        <v>1503</v>
      </c>
      <c r="C277" s="31" t="s">
        <v>1504</v>
      </c>
    </row>
    <row r="278" spans="1:3" ht="12.75" x14ac:dyDescent="0.2">
      <c r="A278" s="6"/>
      <c r="B278" s="6" t="s">
        <v>1505</v>
      </c>
      <c r="C278" s="31" t="s">
        <v>1506</v>
      </c>
    </row>
    <row r="279" spans="1:3" ht="12.75" x14ac:dyDescent="0.2">
      <c r="A279" s="6"/>
      <c r="B279" s="6" t="s">
        <v>1507</v>
      </c>
      <c r="C279" s="31" t="s">
        <v>1508</v>
      </c>
    </row>
    <row r="280" spans="1:3" ht="12.75" x14ac:dyDescent="0.2">
      <c r="A280" s="6"/>
      <c r="B280" s="6" t="s">
        <v>1509</v>
      </c>
      <c r="C280" s="31" t="s">
        <v>1510</v>
      </c>
    </row>
    <row r="281" spans="1:3" ht="12.75" x14ac:dyDescent="0.2">
      <c r="A281" s="6"/>
      <c r="B281" s="6" t="s">
        <v>1511</v>
      </c>
      <c r="C281" s="31" t="s">
        <v>1512</v>
      </c>
    </row>
    <row r="282" spans="1:3" ht="12.75" x14ac:dyDescent="0.2">
      <c r="A282" s="6"/>
      <c r="B282" s="6" t="s">
        <v>1513</v>
      </c>
      <c r="C282" s="31" t="s">
        <v>1514</v>
      </c>
    </row>
    <row r="283" spans="1:3" ht="12.75" x14ac:dyDescent="0.2">
      <c r="A283" s="6"/>
      <c r="B283" s="6" t="s">
        <v>1515</v>
      </c>
      <c r="C283" s="31" t="s">
        <v>1516</v>
      </c>
    </row>
    <row r="284" spans="1:3" ht="12.75" x14ac:dyDescent="0.2">
      <c r="A284" s="6"/>
      <c r="B284" s="6" t="s">
        <v>1517</v>
      </c>
      <c r="C284" s="31" t="s">
        <v>1518</v>
      </c>
    </row>
    <row r="285" spans="1:3" ht="12.75" x14ac:dyDescent="0.2">
      <c r="A285" s="6"/>
      <c r="B285" s="6" t="s">
        <v>1519</v>
      </c>
      <c r="C285" s="31" t="s">
        <v>1520</v>
      </c>
    </row>
    <row r="286" spans="1:3" ht="12.75" x14ac:dyDescent="0.2">
      <c r="A286" s="6"/>
      <c r="B286" s="6" t="s">
        <v>1521</v>
      </c>
      <c r="C286" s="31" t="s">
        <v>1522</v>
      </c>
    </row>
    <row r="287" spans="1:3" ht="12.75" x14ac:dyDescent="0.2">
      <c r="A287" s="6"/>
      <c r="B287" s="6" t="s">
        <v>1523</v>
      </c>
      <c r="C287" s="31" t="s">
        <v>1524</v>
      </c>
    </row>
    <row r="288" spans="1:3" ht="12.75" x14ac:dyDescent="0.2">
      <c r="A288" s="6"/>
      <c r="B288" s="6" t="s">
        <v>1525</v>
      </c>
      <c r="C288" s="31" t="s">
        <v>1526</v>
      </c>
    </row>
    <row r="289" spans="1:3" ht="12.75" x14ac:dyDescent="0.2">
      <c r="A289" s="6"/>
      <c r="B289" s="6" t="s">
        <v>1527</v>
      </c>
      <c r="C289" s="31" t="s">
        <v>1528</v>
      </c>
    </row>
    <row r="290" spans="1:3" ht="12.75" x14ac:dyDescent="0.2">
      <c r="A290" s="6"/>
      <c r="B290" s="6" t="s">
        <v>1529</v>
      </c>
      <c r="C290" s="31" t="s">
        <v>1530</v>
      </c>
    </row>
    <row r="291" spans="1:3" ht="12.75" x14ac:dyDescent="0.2">
      <c r="A291" s="6"/>
      <c r="B291" s="6" t="s">
        <v>1531</v>
      </c>
      <c r="C291" s="31" t="s">
        <v>1532</v>
      </c>
    </row>
    <row r="292" spans="1:3" ht="12.75" x14ac:dyDescent="0.2">
      <c r="A292" s="6"/>
      <c r="B292" s="6" t="s">
        <v>1533</v>
      </c>
      <c r="C292" s="31" t="s">
        <v>1534</v>
      </c>
    </row>
    <row r="293" spans="1:3" ht="12.75" x14ac:dyDescent="0.2">
      <c r="A293" s="6"/>
      <c r="B293" s="6" t="s">
        <v>1535</v>
      </c>
      <c r="C293" s="31" t="s">
        <v>1536</v>
      </c>
    </row>
    <row r="294" spans="1:3" ht="12.75" x14ac:dyDescent="0.2">
      <c r="A294" s="6"/>
      <c r="B294" s="6" t="s">
        <v>1537</v>
      </c>
      <c r="C294" s="31" t="s">
        <v>1538</v>
      </c>
    </row>
    <row r="295" spans="1:3" ht="12.75" x14ac:dyDescent="0.2">
      <c r="A295" s="6"/>
      <c r="B295" s="6" t="s">
        <v>1539</v>
      </c>
      <c r="C295" s="31" t="s">
        <v>1540</v>
      </c>
    </row>
    <row r="296" spans="1:3" ht="12.75" x14ac:dyDescent="0.2">
      <c r="A296" s="6"/>
      <c r="B296" s="6" t="s">
        <v>1541</v>
      </c>
      <c r="C296" s="31" t="s">
        <v>1542</v>
      </c>
    </row>
    <row r="297" spans="1:3" ht="12.75" x14ac:dyDescent="0.2">
      <c r="A297" s="6"/>
      <c r="B297" s="6" t="s">
        <v>1543</v>
      </c>
      <c r="C297" s="31" t="s">
        <v>1544</v>
      </c>
    </row>
    <row r="298" spans="1:3" ht="12.75" x14ac:dyDescent="0.2">
      <c r="A298" s="6"/>
      <c r="B298" s="6" t="s">
        <v>1545</v>
      </c>
      <c r="C298" s="31" t="s">
        <v>1546</v>
      </c>
    </row>
    <row r="299" spans="1:3" ht="12.75" x14ac:dyDescent="0.2">
      <c r="A299" s="6"/>
      <c r="B299" s="6" t="s">
        <v>1547</v>
      </c>
      <c r="C299" s="31" t="s">
        <v>1548</v>
      </c>
    </row>
    <row r="300" spans="1:3" ht="12.75" x14ac:dyDescent="0.2">
      <c r="A300" s="6"/>
      <c r="B300" s="6" t="s">
        <v>1549</v>
      </c>
      <c r="C300" s="31" t="s">
        <v>1550</v>
      </c>
    </row>
    <row r="301" spans="1:3" ht="12.75" x14ac:dyDescent="0.2">
      <c r="A301" s="6"/>
      <c r="B301" s="6" t="s">
        <v>1551</v>
      </c>
      <c r="C301" s="31" t="s">
        <v>1552</v>
      </c>
    </row>
    <row r="302" spans="1:3" ht="12.75" x14ac:dyDescent="0.2">
      <c r="A302" s="6"/>
      <c r="B302" s="6" t="s">
        <v>1553</v>
      </c>
      <c r="C302" s="31" t="s">
        <v>1554</v>
      </c>
    </row>
    <row r="303" spans="1:3" ht="12.75" x14ac:dyDescent="0.2">
      <c r="A303" s="6"/>
      <c r="B303" s="6" t="s">
        <v>1555</v>
      </c>
      <c r="C303" s="31" t="s">
        <v>1556</v>
      </c>
    </row>
    <row r="304" spans="1:3" ht="12.75" x14ac:dyDescent="0.2">
      <c r="A304" s="6"/>
      <c r="B304" s="6" t="s">
        <v>1557</v>
      </c>
      <c r="C304" s="31" t="s">
        <v>1558</v>
      </c>
    </row>
    <row r="305" spans="1:3" ht="12.75" x14ac:dyDescent="0.2">
      <c r="A305" s="6"/>
      <c r="B305" s="6" t="s">
        <v>1559</v>
      </c>
      <c r="C305" s="31" t="s">
        <v>1560</v>
      </c>
    </row>
    <row r="306" spans="1:3" ht="12.75" x14ac:dyDescent="0.2">
      <c r="A306" s="6"/>
      <c r="B306" s="6" t="s">
        <v>1561</v>
      </c>
      <c r="C306" s="31" t="s">
        <v>1562</v>
      </c>
    </row>
    <row r="307" spans="1:3" ht="12.75" x14ac:dyDescent="0.2">
      <c r="A307" s="6"/>
      <c r="B307" s="6" t="s">
        <v>1563</v>
      </c>
      <c r="C307" s="31" t="s">
        <v>1564</v>
      </c>
    </row>
    <row r="308" spans="1:3" ht="12.75" x14ac:dyDescent="0.2">
      <c r="A308" s="6"/>
      <c r="B308" s="6" t="s">
        <v>1565</v>
      </c>
      <c r="C308" s="31" t="s">
        <v>1566</v>
      </c>
    </row>
    <row r="309" spans="1:3" ht="14.25" x14ac:dyDescent="0.2">
      <c r="A309" s="6"/>
      <c r="B309" s="6" t="s">
        <v>1567</v>
      </c>
      <c r="C309" s="77" t="s">
        <v>1568</v>
      </c>
    </row>
    <row r="310" spans="1:3" ht="12.75" x14ac:dyDescent="0.2">
      <c r="A310" s="6"/>
      <c r="B310" s="6" t="s">
        <v>1569</v>
      </c>
      <c r="C310" s="31" t="s">
        <v>1570</v>
      </c>
    </row>
    <row r="311" spans="1:3" ht="12.75" x14ac:dyDescent="0.2">
      <c r="A311" s="6"/>
      <c r="B311" s="6"/>
    </row>
    <row r="312" spans="1:3" ht="12.75" x14ac:dyDescent="0.2">
      <c r="A312" s="6"/>
      <c r="B312" s="6"/>
    </row>
    <row r="313" spans="1:3" ht="12.75" x14ac:dyDescent="0.2">
      <c r="A313" s="6"/>
      <c r="B313" s="6"/>
    </row>
    <row r="314" spans="1:3" ht="12.75" x14ac:dyDescent="0.2">
      <c r="A314" s="6"/>
      <c r="B314" s="6"/>
    </row>
    <row r="315" spans="1:3" ht="12.75" x14ac:dyDescent="0.2">
      <c r="A315" s="6" t="s">
        <v>12</v>
      </c>
      <c r="B315" s="6"/>
    </row>
    <row r="316" spans="1:3" ht="12.75" x14ac:dyDescent="0.2">
      <c r="B316" s="6" t="s">
        <v>17</v>
      </c>
      <c r="C316" s="31" t="s">
        <v>20</v>
      </c>
    </row>
    <row r="317" spans="1:3" ht="12.75" x14ac:dyDescent="0.2">
      <c r="A317" s="6"/>
      <c r="B317" s="6" t="s">
        <v>26</v>
      </c>
      <c r="C317" s="31" t="s">
        <v>27</v>
      </c>
    </row>
    <row r="318" spans="1:3" ht="12.75" x14ac:dyDescent="0.2">
      <c r="A318" s="6"/>
      <c r="B318" s="9" t="s">
        <v>36</v>
      </c>
      <c r="C318" s="31" t="s">
        <v>37</v>
      </c>
    </row>
    <row r="319" spans="1:3" ht="12.75" x14ac:dyDescent="0.2">
      <c r="A319" s="6"/>
      <c r="B319" s="9" t="s">
        <v>41</v>
      </c>
      <c r="C319" s="31" t="s">
        <v>42</v>
      </c>
    </row>
    <row r="320" spans="1:3" ht="12.75" x14ac:dyDescent="0.2">
      <c r="A320" s="6"/>
      <c r="B320" s="9" t="s">
        <v>1633</v>
      </c>
      <c r="C320" s="31" t="s">
        <v>46</v>
      </c>
    </row>
    <row r="321" spans="1:3" ht="12.75" x14ac:dyDescent="0.2">
      <c r="A321" s="6"/>
      <c r="B321" s="6" t="s">
        <v>53</v>
      </c>
      <c r="C321" s="31" t="s">
        <v>54</v>
      </c>
    </row>
    <row r="322" spans="1:3" ht="12.75" x14ac:dyDescent="0.2">
      <c r="A322" s="6"/>
      <c r="B322" s="6" t="s">
        <v>66</v>
      </c>
      <c r="C322" s="31" t="s">
        <v>59</v>
      </c>
    </row>
    <row r="323" spans="1:3" ht="12.75" x14ac:dyDescent="0.2">
      <c r="A323" s="6"/>
      <c r="B323" s="6" t="s">
        <v>1634</v>
      </c>
      <c r="C323" s="31" t="s">
        <v>67</v>
      </c>
    </row>
    <row r="324" spans="1:3" ht="12.75" x14ac:dyDescent="0.2">
      <c r="A324" s="6"/>
      <c r="B324" s="6" t="s">
        <v>70</v>
      </c>
      <c r="C324" s="31" t="s">
        <v>72</v>
      </c>
    </row>
    <row r="325" spans="1:3" ht="12.75" x14ac:dyDescent="0.2">
      <c r="A325" s="6"/>
      <c r="B325" s="9" t="s">
        <v>80</v>
      </c>
      <c r="C325" s="31" t="s">
        <v>81</v>
      </c>
    </row>
    <row r="326" spans="1:3" ht="12.75" x14ac:dyDescent="0.2">
      <c r="A326" s="6"/>
      <c r="B326" s="6" t="s">
        <v>89</v>
      </c>
      <c r="C326" s="31" t="s">
        <v>90</v>
      </c>
    </row>
    <row r="327" spans="1:3" ht="12.75" x14ac:dyDescent="0.2">
      <c r="A327" s="6"/>
      <c r="B327" s="6" t="s">
        <v>94</v>
      </c>
      <c r="C327" s="31" t="s">
        <v>95</v>
      </c>
    </row>
    <row r="328" spans="1:3" ht="12.75" x14ac:dyDescent="0.2">
      <c r="A328" s="6"/>
    </row>
    <row r="329" spans="1:3" ht="12.75" x14ac:dyDescent="0.2">
      <c r="A329" s="6"/>
    </row>
    <row r="330" spans="1:3" ht="12.75" x14ac:dyDescent="0.2">
      <c r="A330" s="6"/>
    </row>
    <row r="331" spans="1:3" ht="12.75" x14ac:dyDescent="0.2">
      <c r="A331" s="6"/>
    </row>
    <row r="332" spans="1:3" ht="12.75" x14ac:dyDescent="0.2">
      <c r="A332" s="6"/>
    </row>
    <row r="333" spans="1:3" ht="12.75" x14ac:dyDescent="0.2">
      <c r="A333" s="6"/>
    </row>
    <row r="334" spans="1:3" ht="12.75" x14ac:dyDescent="0.2">
      <c r="A334" s="6" t="s">
        <v>1266</v>
      </c>
    </row>
    <row r="335" spans="1:3" ht="12.75" x14ac:dyDescent="0.2">
      <c r="A335" s="6"/>
      <c r="B335" s="9" t="s">
        <v>821</v>
      </c>
      <c r="C335" s="31" t="s">
        <v>822</v>
      </c>
    </row>
    <row r="336" spans="1:3" ht="12.75" x14ac:dyDescent="0.2">
      <c r="B336" s="6" t="s">
        <v>821</v>
      </c>
      <c r="C336" s="31" t="s">
        <v>823</v>
      </c>
    </row>
    <row r="337" spans="1:3" ht="12.75" x14ac:dyDescent="0.2">
      <c r="B337" s="6" t="s">
        <v>824</v>
      </c>
      <c r="C337" s="31" t="s">
        <v>825</v>
      </c>
    </row>
    <row r="338" spans="1:3" ht="12.75" x14ac:dyDescent="0.2">
      <c r="B338" s="6" t="s">
        <v>799</v>
      </c>
      <c r="C338" s="31" t="s">
        <v>800</v>
      </c>
    </row>
    <row r="339" spans="1:3" ht="12.75" x14ac:dyDescent="0.2">
      <c r="A339" s="6"/>
      <c r="B339" s="6" t="s">
        <v>869</v>
      </c>
      <c r="C339" s="31" t="s">
        <v>870</v>
      </c>
    </row>
    <row r="340" spans="1:3" ht="12.75" x14ac:dyDescent="0.2">
      <c r="A340" s="6"/>
      <c r="B340" s="9" t="s">
        <v>793</v>
      </c>
      <c r="C340" s="31" t="s">
        <v>794</v>
      </c>
    </row>
    <row r="341" spans="1:3" ht="12.75" x14ac:dyDescent="0.2">
      <c r="A341" s="6"/>
      <c r="B341" s="9" t="s">
        <v>795</v>
      </c>
      <c r="C341" s="31" t="s">
        <v>796</v>
      </c>
    </row>
    <row r="342" spans="1:3" ht="12.75" x14ac:dyDescent="0.2">
      <c r="A342" s="6"/>
      <c r="B342" s="6" t="s">
        <v>797</v>
      </c>
      <c r="C342" s="31" t="s">
        <v>1635</v>
      </c>
    </row>
    <row r="343" spans="1:3" ht="12.75" x14ac:dyDescent="0.2">
      <c r="A343" s="6"/>
      <c r="B343" s="6" t="s">
        <v>726</v>
      </c>
      <c r="C343" s="31" t="s">
        <v>727</v>
      </c>
    </row>
    <row r="344" spans="1:3" ht="12.75" x14ac:dyDescent="0.2">
      <c r="A344" s="6"/>
      <c r="B344" s="9" t="s">
        <v>857</v>
      </c>
      <c r="C344" s="31" t="s">
        <v>858</v>
      </c>
    </row>
    <row r="345" spans="1:3" ht="12.75" x14ac:dyDescent="0.2">
      <c r="A345" s="6"/>
      <c r="B345" s="6" t="s">
        <v>679</v>
      </c>
      <c r="C345" s="31" t="s">
        <v>680</v>
      </c>
    </row>
    <row r="346" spans="1:3" ht="12.75" x14ac:dyDescent="0.2">
      <c r="A346" s="6"/>
      <c r="B346" s="6" t="s">
        <v>882</v>
      </c>
      <c r="C346" s="31" t="s">
        <v>883</v>
      </c>
    </row>
    <row r="347" spans="1:3" ht="12.75" x14ac:dyDescent="0.2">
      <c r="A347" s="6"/>
      <c r="B347" s="6" t="s">
        <v>884</v>
      </c>
      <c r="C347" s="31" t="s">
        <v>885</v>
      </c>
    </row>
    <row r="348" spans="1:3" ht="12.75" x14ac:dyDescent="0.2">
      <c r="A348" s="6"/>
      <c r="B348" s="6" t="s">
        <v>828</v>
      </c>
      <c r="C348" s="31" t="s">
        <v>829</v>
      </c>
    </row>
    <row r="349" spans="1:3" ht="12.75" x14ac:dyDescent="0.2">
      <c r="A349" s="6"/>
      <c r="B349" s="6" t="s">
        <v>708</v>
      </c>
      <c r="C349" s="31" t="s">
        <v>709</v>
      </c>
    </row>
    <row r="350" spans="1:3" ht="12.75" x14ac:dyDescent="0.2">
      <c r="A350" s="6"/>
      <c r="B350" s="6" t="s">
        <v>703</v>
      </c>
      <c r="C350" s="31" t="s">
        <v>704</v>
      </c>
    </row>
    <row r="351" spans="1:3" ht="12.75" x14ac:dyDescent="0.2">
      <c r="A351" s="6"/>
      <c r="B351" s="6" t="s">
        <v>703</v>
      </c>
      <c r="C351" s="31" t="s">
        <v>706</v>
      </c>
    </row>
    <row r="352" spans="1:3" ht="12.75" x14ac:dyDescent="0.2">
      <c r="A352" s="6"/>
      <c r="B352" s="6" t="s">
        <v>719</v>
      </c>
      <c r="C352" s="31" t="s">
        <v>720</v>
      </c>
    </row>
    <row r="353" spans="1:3" ht="12.75" x14ac:dyDescent="0.2">
      <c r="A353" s="6"/>
      <c r="B353" s="6" t="s">
        <v>719</v>
      </c>
      <c r="C353" s="31" t="s">
        <v>724</v>
      </c>
    </row>
    <row r="354" spans="1:3" ht="12.75" x14ac:dyDescent="0.2">
      <c r="A354" s="6"/>
      <c r="B354" s="6" t="s">
        <v>851</v>
      </c>
      <c r="C354" s="31" t="s">
        <v>852</v>
      </c>
    </row>
    <row r="355" spans="1:3" ht="12.75" x14ac:dyDescent="0.2">
      <c r="A355" s="6"/>
      <c r="B355" s="6" t="s">
        <v>853</v>
      </c>
      <c r="C355" s="31" t="s">
        <v>854</v>
      </c>
    </row>
    <row r="356" spans="1:3" ht="12.75" x14ac:dyDescent="0.2">
      <c r="A356" s="6"/>
      <c r="B356" s="6" t="s">
        <v>1636</v>
      </c>
      <c r="C356" s="31" t="s">
        <v>1637</v>
      </c>
    </row>
    <row r="357" spans="1:3" ht="12.75" x14ac:dyDescent="0.2">
      <c r="A357" s="6"/>
      <c r="B357" s="6" t="s">
        <v>877</v>
      </c>
      <c r="C357" s="31" t="s">
        <v>878</v>
      </c>
    </row>
    <row r="358" spans="1:3" ht="12.75" x14ac:dyDescent="0.2">
      <c r="A358" s="6"/>
      <c r="B358" s="6" t="s">
        <v>888</v>
      </c>
      <c r="C358" s="31" t="s">
        <v>889</v>
      </c>
    </row>
    <row r="359" spans="1:3" ht="12.75" x14ac:dyDescent="0.2">
      <c r="A359" s="6"/>
      <c r="B359" s="6" t="s">
        <v>769</v>
      </c>
      <c r="C359" s="31" t="s">
        <v>770</v>
      </c>
    </row>
    <row r="360" spans="1:3" ht="12.75" x14ac:dyDescent="0.2">
      <c r="A360" s="6"/>
      <c r="B360" s="6" t="s">
        <v>804</v>
      </c>
      <c r="C360" s="31" t="s">
        <v>805</v>
      </c>
    </row>
    <row r="361" spans="1:3" ht="12.75" x14ac:dyDescent="0.2">
      <c r="A361" s="6"/>
      <c r="B361" s="6" t="s">
        <v>875</v>
      </c>
      <c r="C361" s="31" t="s">
        <v>876</v>
      </c>
    </row>
    <row r="362" spans="1:3" ht="12.75" x14ac:dyDescent="0.2">
      <c r="A362" s="6"/>
      <c r="B362" s="6" t="s">
        <v>873</v>
      </c>
      <c r="C362" s="31" t="s">
        <v>874</v>
      </c>
    </row>
    <row r="363" spans="1:3" ht="12.75" x14ac:dyDescent="0.2">
      <c r="A363" s="6"/>
      <c r="B363" s="6" t="s">
        <v>846</v>
      </c>
      <c r="C363" s="31" t="s">
        <v>847</v>
      </c>
    </row>
    <row r="364" spans="1:3" ht="12.75" x14ac:dyDescent="0.2">
      <c r="A364" s="6"/>
      <c r="B364" s="6" t="s">
        <v>819</v>
      </c>
      <c r="C364" s="31" t="s">
        <v>820</v>
      </c>
    </row>
    <row r="365" spans="1:3" ht="12.75" x14ac:dyDescent="0.2">
      <c r="A365" s="6"/>
      <c r="B365" s="6" t="s">
        <v>890</v>
      </c>
      <c r="C365" s="31" t="s">
        <v>891</v>
      </c>
    </row>
    <row r="366" spans="1:3" ht="12.75" x14ac:dyDescent="0.2">
      <c r="A366" s="6"/>
      <c r="B366" s="6" t="s">
        <v>1638</v>
      </c>
      <c r="C366" s="31" t="s">
        <v>809</v>
      </c>
    </row>
    <row r="367" spans="1:3" ht="12.75" x14ac:dyDescent="0.2">
      <c r="A367" s="6"/>
      <c r="B367" s="31" t="s">
        <v>1639</v>
      </c>
      <c r="C367" s="31" t="s">
        <v>654</v>
      </c>
    </row>
    <row r="368" spans="1:3" ht="12.75" x14ac:dyDescent="0.2">
      <c r="A368" s="6"/>
      <c r="B368" s="6" t="s">
        <v>803</v>
      </c>
      <c r="C368" s="31" t="s">
        <v>1640</v>
      </c>
    </row>
    <row r="369" spans="1:3" ht="12.75" x14ac:dyDescent="0.2">
      <c r="A369" s="6"/>
      <c r="B369" s="6" t="s">
        <v>844</v>
      </c>
      <c r="C369" s="31" t="s">
        <v>845</v>
      </c>
    </row>
    <row r="370" spans="1:3" ht="12.75" x14ac:dyDescent="0.2">
      <c r="A370" s="6"/>
      <c r="B370" s="6" t="s">
        <v>673</v>
      </c>
      <c r="C370" s="31" t="s">
        <v>674</v>
      </c>
    </row>
    <row r="371" spans="1:3" ht="12.75" x14ac:dyDescent="0.2">
      <c r="A371" s="6"/>
      <c r="B371" s="6" t="s">
        <v>729</v>
      </c>
      <c r="C371" s="31" t="s">
        <v>730</v>
      </c>
    </row>
    <row r="372" spans="1:3" ht="12.75" x14ac:dyDescent="0.2">
      <c r="A372" s="6"/>
      <c r="B372" s="6" t="s">
        <v>675</v>
      </c>
      <c r="C372" s="31" t="s">
        <v>676</v>
      </c>
    </row>
    <row r="373" spans="1:3" ht="12.75" x14ac:dyDescent="0.2">
      <c r="A373" s="6"/>
      <c r="B373" s="6" t="s">
        <v>826</v>
      </c>
      <c r="C373" s="31" t="s">
        <v>827</v>
      </c>
    </row>
    <row r="374" spans="1:3" ht="12.75" x14ac:dyDescent="0.2">
      <c r="A374" s="6"/>
      <c r="B374" s="6" t="s">
        <v>838</v>
      </c>
      <c r="C374" s="31" t="s">
        <v>839</v>
      </c>
    </row>
    <row r="375" spans="1:3" ht="12.75" x14ac:dyDescent="0.2">
      <c r="A375" s="6"/>
      <c r="B375" s="6" t="s">
        <v>766</v>
      </c>
      <c r="C375" s="31" t="s">
        <v>767</v>
      </c>
    </row>
    <row r="376" spans="1:3" ht="12.75" x14ac:dyDescent="0.2">
      <c r="A376" s="6"/>
      <c r="B376" s="6" t="s">
        <v>817</v>
      </c>
      <c r="C376" s="31" t="s">
        <v>818</v>
      </c>
    </row>
    <row r="377" spans="1:3" ht="12.75" x14ac:dyDescent="0.2">
      <c r="A377" s="6"/>
      <c r="B377" s="6" t="s">
        <v>668</v>
      </c>
      <c r="C377" s="31" t="s">
        <v>670</v>
      </c>
    </row>
    <row r="378" spans="1:3" ht="12.75" x14ac:dyDescent="0.2">
      <c r="A378" s="6"/>
      <c r="B378" s="6" t="s">
        <v>716</v>
      </c>
      <c r="C378" s="31" t="s">
        <v>717</v>
      </c>
    </row>
    <row r="379" spans="1:3" ht="12.75" x14ac:dyDescent="0.2">
      <c r="A379" s="6"/>
      <c r="B379" s="6" t="s">
        <v>743</v>
      </c>
      <c r="C379" s="31" t="s">
        <v>744</v>
      </c>
    </row>
    <row r="380" spans="1:3" ht="12.75" x14ac:dyDescent="0.2">
      <c r="A380" s="6"/>
      <c r="B380" s="6" t="s">
        <v>787</v>
      </c>
      <c r="C380" s="31" t="s">
        <v>788</v>
      </c>
    </row>
    <row r="381" spans="1:3" ht="12.75" x14ac:dyDescent="0.2">
      <c r="A381" s="6"/>
      <c r="B381" s="6" t="s">
        <v>871</v>
      </c>
      <c r="C381" s="31" t="s">
        <v>872</v>
      </c>
    </row>
    <row r="382" spans="1:3" ht="12.75" x14ac:dyDescent="0.2">
      <c r="A382" s="6"/>
      <c r="B382" s="6" t="s">
        <v>747</v>
      </c>
      <c r="C382" s="31" t="s">
        <v>751</v>
      </c>
    </row>
    <row r="383" spans="1:3" ht="12.75" x14ac:dyDescent="0.2">
      <c r="A383" s="6"/>
      <c r="B383" s="6" t="s">
        <v>736</v>
      </c>
      <c r="C383" s="31" t="s">
        <v>738</v>
      </c>
    </row>
    <row r="384" spans="1:3" ht="12.75" x14ac:dyDescent="0.2">
      <c r="A384" s="6"/>
      <c r="B384" s="6" t="s">
        <v>747</v>
      </c>
      <c r="C384" s="31" t="s">
        <v>754</v>
      </c>
    </row>
    <row r="385" spans="1:3" ht="12.75" x14ac:dyDescent="0.2">
      <c r="A385" s="6"/>
      <c r="B385" s="6" t="s">
        <v>747</v>
      </c>
      <c r="C385" s="31" t="s">
        <v>757</v>
      </c>
    </row>
    <row r="386" spans="1:3" ht="12.75" x14ac:dyDescent="0.2">
      <c r="A386" s="6"/>
      <c r="B386" s="6" t="s">
        <v>747</v>
      </c>
      <c r="C386" s="31" t="s">
        <v>760</v>
      </c>
    </row>
    <row r="387" spans="1:3" ht="12.75" x14ac:dyDescent="0.2">
      <c r="A387" s="6"/>
      <c r="B387" s="6" t="s">
        <v>747</v>
      </c>
      <c r="C387" s="31" t="s">
        <v>761</v>
      </c>
    </row>
    <row r="388" spans="1:3" ht="12.75" x14ac:dyDescent="0.2">
      <c r="A388" s="6"/>
      <c r="B388" s="6" t="s">
        <v>747</v>
      </c>
      <c r="C388" s="31" t="s">
        <v>764</v>
      </c>
    </row>
    <row r="389" spans="1:3" ht="12.75" x14ac:dyDescent="0.2">
      <c r="A389" s="6"/>
      <c r="B389" s="6" t="s">
        <v>733</v>
      </c>
      <c r="C389" s="31" t="s">
        <v>734</v>
      </c>
    </row>
    <row r="390" spans="1:3" ht="12.75" x14ac:dyDescent="0.2">
      <c r="A390" s="6"/>
      <c r="B390" s="6" t="s">
        <v>647</v>
      </c>
      <c r="C390" s="31" t="s">
        <v>648</v>
      </c>
    </row>
    <row r="391" spans="1:3" ht="12.75" x14ac:dyDescent="0.2">
      <c r="A391" s="6"/>
      <c r="B391" s="6" t="s">
        <v>862</v>
      </c>
      <c r="C391" s="31" t="s">
        <v>863</v>
      </c>
    </row>
    <row r="392" spans="1:3" ht="12.75" x14ac:dyDescent="0.2">
      <c r="A392" s="6"/>
      <c r="B392" s="6" t="s">
        <v>862</v>
      </c>
      <c r="C392" s="31" t="s">
        <v>864</v>
      </c>
    </row>
    <row r="393" spans="1:3" ht="12.75" x14ac:dyDescent="0.2">
      <c r="A393" s="6"/>
      <c r="B393" s="6" t="s">
        <v>855</v>
      </c>
      <c r="C393" s="31" t="s">
        <v>856</v>
      </c>
    </row>
    <row r="394" spans="1:3" ht="12.75" x14ac:dyDescent="0.2">
      <c r="A394" s="6"/>
      <c r="B394" s="6" t="s">
        <v>777</v>
      </c>
      <c r="C394" s="31" t="s">
        <v>778</v>
      </c>
    </row>
    <row r="395" spans="1:3" ht="12.75" x14ac:dyDescent="0.2">
      <c r="A395" s="6"/>
      <c r="B395" s="6" t="s">
        <v>774</v>
      </c>
      <c r="C395" s="31" t="s">
        <v>775</v>
      </c>
    </row>
    <row r="396" spans="1:3" ht="12.75" x14ac:dyDescent="0.2">
      <c r="A396" s="6"/>
      <c r="B396" s="6" t="s">
        <v>806</v>
      </c>
      <c r="C396" s="31" t="s">
        <v>807</v>
      </c>
    </row>
    <row r="397" spans="1:3" ht="12.75" x14ac:dyDescent="0.2">
      <c r="A397" s="6"/>
      <c r="B397" s="6" t="s">
        <v>813</v>
      </c>
      <c r="C397" s="31" t="s">
        <v>814</v>
      </c>
    </row>
    <row r="398" spans="1:3" ht="12.75" x14ac:dyDescent="0.2">
      <c r="A398" s="6"/>
      <c r="B398" s="6" t="s">
        <v>688</v>
      </c>
      <c r="C398" s="31" t="s">
        <v>689</v>
      </c>
    </row>
    <row r="399" spans="1:3" ht="12.75" x14ac:dyDescent="0.2">
      <c r="A399" s="6"/>
      <c r="B399" s="6" t="s">
        <v>886</v>
      </c>
      <c r="C399" s="31" t="s">
        <v>887</v>
      </c>
    </row>
    <row r="400" spans="1:3" ht="12.75" x14ac:dyDescent="0.2">
      <c r="A400" s="6"/>
      <c r="B400" s="6" t="s">
        <v>791</v>
      </c>
      <c r="C400" s="31" t="s">
        <v>792</v>
      </c>
    </row>
    <row r="401" spans="1:3" ht="12.75" x14ac:dyDescent="0.2">
      <c r="A401" s="6"/>
      <c r="B401" s="6" t="s">
        <v>832</v>
      </c>
      <c r="C401" s="31" t="s">
        <v>833</v>
      </c>
    </row>
    <row r="402" spans="1:3" ht="12.75" x14ac:dyDescent="0.2">
      <c r="A402" s="6"/>
      <c r="B402" s="6" t="s">
        <v>840</v>
      </c>
      <c r="C402" s="31" t="s">
        <v>841</v>
      </c>
    </row>
    <row r="403" spans="1:3" ht="12.75" x14ac:dyDescent="0.2">
      <c r="A403" s="6"/>
      <c r="B403" s="6" t="s">
        <v>834</v>
      </c>
      <c r="C403" s="31" t="s">
        <v>835</v>
      </c>
    </row>
    <row r="404" spans="1:3" ht="12.75" x14ac:dyDescent="0.2">
      <c r="A404" s="6"/>
      <c r="B404" s="6" t="s">
        <v>656</v>
      </c>
      <c r="C404" s="31" t="s">
        <v>657</v>
      </c>
    </row>
    <row r="405" spans="1:3" ht="12.75" x14ac:dyDescent="0.2">
      <c r="A405" s="6"/>
      <c r="B405" s="6" t="s">
        <v>801</v>
      </c>
      <c r="C405" s="31" t="s">
        <v>802</v>
      </c>
    </row>
    <row r="406" spans="1:3" ht="12.75" x14ac:dyDescent="0.2">
      <c r="A406" s="6"/>
      <c r="C406" s="6"/>
    </row>
    <row r="407" spans="1:3" ht="12.75" x14ac:dyDescent="0.2">
      <c r="A407" s="6"/>
    </row>
    <row r="408" spans="1:3" ht="12.75" x14ac:dyDescent="0.2">
      <c r="A408" s="6"/>
    </row>
    <row r="409" spans="1:3" ht="12.75" x14ac:dyDescent="0.2">
      <c r="A409" s="6"/>
    </row>
    <row r="410" spans="1:3" ht="12.75" x14ac:dyDescent="0.2">
      <c r="A410" s="6"/>
    </row>
    <row r="411" spans="1:3" ht="12.75" x14ac:dyDescent="0.2">
      <c r="A411" s="6"/>
    </row>
    <row r="412" spans="1:3" ht="12.75" x14ac:dyDescent="0.2">
      <c r="A412" s="6"/>
    </row>
    <row r="413" spans="1:3" ht="12.75" x14ac:dyDescent="0.2">
      <c r="A413" s="6"/>
    </row>
    <row r="414" spans="1:3" ht="12.75" x14ac:dyDescent="0.2">
      <c r="A414" s="6" t="s">
        <v>1597</v>
      </c>
    </row>
    <row r="415" spans="1:3" ht="12.75" x14ac:dyDescent="0.2">
      <c r="A415" s="6"/>
      <c r="B415" s="9" t="s">
        <v>1598</v>
      </c>
      <c r="C415" s="31" t="s">
        <v>1599</v>
      </c>
    </row>
    <row r="416" spans="1:3" ht="12.75" x14ac:dyDescent="0.2">
      <c r="B416" s="9" t="s">
        <v>1600</v>
      </c>
      <c r="C416" s="31" t="s">
        <v>1601</v>
      </c>
    </row>
    <row r="417" spans="1:3" ht="12.75" x14ac:dyDescent="0.2">
      <c r="A417" s="6"/>
      <c r="B417" s="6" t="s">
        <v>1602</v>
      </c>
      <c r="C417" s="31" t="s">
        <v>1603</v>
      </c>
    </row>
    <row r="418" spans="1:3" ht="12.75" x14ac:dyDescent="0.2">
      <c r="A418" s="6"/>
      <c r="B418" s="6" t="s">
        <v>1604</v>
      </c>
      <c r="C418" s="31" t="s">
        <v>1605</v>
      </c>
    </row>
    <row r="419" spans="1:3" ht="12.75" x14ac:dyDescent="0.2">
      <c r="A419" s="6"/>
      <c r="B419" s="6" t="s">
        <v>1606</v>
      </c>
      <c r="C419" s="31" t="s">
        <v>1607</v>
      </c>
    </row>
    <row r="420" spans="1:3" ht="12.75" x14ac:dyDescent="0.2">
      <c r="A420" s="6"/>
      <c r="B420" s="6" t="s">
        <v>1608</v>
      </c>
      <c r="C420" s="31" t="s">
        <v>1609</v>
      </c>
    </row>
    <row r="421" spans="1:3" ht="12.75" x14ac:dyDescent="0.2">
      <c r="A421" s="6"/>
      <c r="B421" s="6" t="s">
        <v>1610</v>
      </c>
      <c r="C421" s="31" t="s">
        <v>1611</v>
      </c>
    </row>
    <row r="422" spans="1:3" ht="12.75" x14ac:dyDescent="0.2">
      <c r="A422" s="6"/>
    </row>
    <row r="423" spans="1:3" ht="12.75" x14ac:dyDescent="0.2">
      <c r="A423" s="6"/>
    </row>
    <row r="424" spans="1:3" ht="12.75" x14ac:dyDescent="0.2">
      <c r="A424" s="6"/>
    </row>
    <row r="425" spans="1:3" ht="12.75" x14ac:dyDescent="0.2">
      <c r="A425" s="6"/>
    </row>
    <row r="426" spans="1:3" ht="12.75" x14ac:dyDescent="0.2">
      <c r="A426" s="6" t="s">
        <v>1614</v>
      </c>
    </row>
    <row r="427" spans="1:3" ht="12.75" x14ac:dyDescent="0.2">
      <c r="A427" s="6"/>
      <c r="B427" s="9" t="s">
        <v>1615</v>
      </c>
      <c r="C427" s="31" t="s">
        <v>1616</v>
      </c>
    </row>
    <row r="428" spans="1:3" ht="12.75" x14ac:dyDescent="0.2">
      <c r="A428" s="6"/>
      <c r="B428" s="9" t="s">
        <v>1617</v>
      </c>
      <c r="C428" s="31" t="s">
        <v>1618</v>
      </c>
    </row>
    <row r="429" spans="1:3" ht="12.75" x14ac:dyDescent="0.2">
      <c r="A429" s="6"/>
      <c r="B429" s="6" t="s">
        <v>1619</v>
      </c>
      <c r="C429" s="31" t="s">
        <v>1620</v>
      </c>
    </row>
    <row r="430" spans="1:3" ht="12.75" x14ac:dyDescent="0.2">
      <c r="A430" s="6"/>
      <c r="B430" s="6" t="s">
        <v>1621</v>
      </c>
      <c r="C430" s="31" t="s">
        <v>1622</v>
      </c>
    </row>
    <row r="431" spans="1:3" ht="12.75" x14ac:dyDescent="0.2">
      <c r="A431" s="6"/>
      <c r="B431" s="6" t="s">
        <v>1623</v>
      </c>
      <c r="C431" s="31" t="s">
        <v>1624</v>
      </c>
    </row>
    <row r="432" spans="1:3" ht="12.75" x14ac:dyDescent="0.2">
      <c r="A432" s="6"/>
      <c r="B432" s="6" t="s">
        <v>1625</v>
      </c>
      <c r="C432" s="31" t="s">
        <v>1626</v>
      </c>
    </row>
    <row r="433" spans="1:3" ht="12.75" x14ac:dyDescent="0.2">
      <c r="A433" s="6"/>
      <c r="B433" s="6" t="s">
        <v>1627</v>
      </c>
      <c r="C433" s="31" t="s">
        <v>1628</v>
      </c>
    </row>
    <row r="434" spans="1:3" ht="12.75" x14ac:dyDescent="0.2">
      <c r="A434" s="6"/>
      <c r="B434" s="6" t="s">
        <v>1629</v>
      </c>
      <c r="C434" s="31" t="s">
        <v>1630</v>
      </c>
    </row>
    <row r="435" spans="1:3" ht="12.75" x14ac:dyDescent="0.2">
      <c r="A435" s="6"/>
      <c r="B435" s="6" t="s">
        <v>1631</v>
      </c>
      <c r="C435" s="31" t="s">
        <v>1632</v>
      </c>
    </row>
    <row r="436" spans="1:3" ht="12.75" x14ac:dyDescent="0.2">
      <c r="A436" s="6"/>
    </row>
    <row r="437" spans="1:3" ht="12.75" x14ac:dyDescent="0.2">
      <c r="A437" s="6"/>
    </row>
    <row r="438" spans="1:3" ht="12.75" x14ac:dyDescent="0.2">
      <c r="A438" s="6" t="s">
        <v>16</v>
      </c>
    </row>
    <row r="439" spans="1:3" ht="12.75" x14ac:dyDescent="0.2">
      <c r="A439" s="6"/>
      <c r="B439" s="6" t="s">
        <v>18</v>
      </c>
      <c r="C439" s="31" t="s">
        <v>19</v>
      </c>
    </row>
    <row r="440" spans="1:3" ht="12.75" x14ac:dyDescent="0.2">
      <c r="A440" s="6"/>
      <c r="B440" s="9" t="s">
        <v>22</v>
      </c>
      <c r="C440" s="31" t="s">
        <v>24</v>
      </c>
    </row>
    <row r="441" spans="1:3" ht="12.75" x14ac:dyDescent="0.2">
      <c r="A441" s="6"/>
      <c r="B441" s="9" t="s">
        <v>1641</v>
      </c>
      <c r="C441" s="31" t="s">
        <v>29</v>
      </c>
    </row>
    <row r="442" spans="1:3" ht="12.75" x14ac:dyDescent="0.2">
      <c r="A442" s="6"/>
      <c r="B442" s="6" t="s">
        <v>30</v>
      </c>
      <c r="C442" s="31" t="s">
        <v>31</v>
      </c>
    </row>
    <row r="443" spans="1:3" ht="12.75" x14ac:dyDescent="0.2">
      <c r="A443" s="6"/>
      <c r="B443" s="6" t="s">
        <v>34</v>
      </c>
      <c r="C443" s="31" t="s">
        <v>35</v>
      </c>
    </row>
    <row r="444" spans="1:3" ht="12.75" x14ac:dyDescent="0.2">
      <c r="A444" s="6"/>
      <c r="B444" s="6" t="s">
        <v>39</v>
      </c>
      <c r="C444" s="31" t="s">
        <v>40</v>
      </c>
    </row>
    <row r="445" spans="1:3" ht="14.25" x14ac:dyDescent="0.2">
      <c r="A445" s="6"/>
      <c r="B445" s="6" t="s">
        <v>102</v>
      </c>
      <c r="C445" s="77" t="s">
        <v>106</v>
      </c>
    </row>
    <row r="446" spans="1:3" ht="12.75" x14ac:dyDescent="0.2">
      <c r="A446" s="6"/>
      <c r="B446" s="6" t="s">
        <v>111</v>
      </c>
      <c r="C446" s="31" t="s">
        <v>112</v>
      </c>
    </row>
    <row r="447" spans="1:3" ht="12.75" x14ac:dyDescent="0.2">
      <c r="A447" s="6"/>
      <c r="B447" s="6" t="s">
        <v>134</v>
      </c>
      <c r="C447" s="31" t="s">
        <v>135</v>
      </c>
    </row>
    <row r="448" spans="1:3" ht="12.75" x14ac:dyDescent="0.2">
      <c r="A448" s="6"/>
      <c r="B448" s="6" t="s">
        <v>142</v>
      </c>
      <c r="C448" s="31" t="s">
        <v>143</v>
      </c>
    </row>
    <row r="449" spans="1:3" ht="12.75" x14ac:dyDescent="0.2">
      <c r="A449" s="6"/>
      <c r="B449" s="6" t="s">
        <v>156</v>
      </c>
      <c r="C449" s="31" t="s">
        <v>158</v>
      </c>
    </row>
    <row r="450" spans="1:3" ht="12.75" x14ac:dyDescent="0.2">
      <c r="A450" s="6"/>
      <c r="B450" s="6" t="s">
        <v>170</v>
      </c>
      <c r="C450" s="31" t="s">
        <v>171</v>
      </c>
    </row>
    <row r="451" spans="1:3" ht="12.75" x14ac:dyDescent="0.2">
      <c r="A451" s="6"/>
      <c r="B451" s="6" t="s">
        <v>163</v>
      </c>
      <c r="C451" s="31" t="s">
        <v>165</v>
      </c>
    </row>
    <row r="452" spans="1:3" ht="12.75" x14ac:dyDescent="0.2">
      <c r="A452" s="6"/>
      <c r="B452" s="6" t="s">
        <v>166</v>
      </c>
      <c r="C452" s="31" t="s">
        <v>167</v>
      </c>
    </row>
    <row r="453" spans="1:3" ht="12.75" x14ac:dyDescent="0.2">
      <c r="A453" s="6"/>
      <c r="B453" s="6" t="s">
        <v>234</v>
      </c>
      <c r="C453" s="31" t="s">
        <v>237</v>
      </c>
    </row>
    <row r="454" spans="1:3" ht="12.75" x14ac:dyDescent="0.2">
      <c r="A454" s="6"/>
      <c r="B454" s="6" t="s">
        <v>1642</v>
      </c>
      <c r="C454" s="31" t="s">
        <v>49</v>
      </c>
    </row>
    <row r="455" spans="1:3" ht="12.75" x14ac:dyDescent="0.2">
      <c r="A455" s="6"/>
      <c r="B455" s="6" t="s">
        <v>1643</v>
      </c>
      <c r="C455" s="31" t="s">
        <v>121</v>
      </c>
    </row>
    <row r="456" spans="1:3" ht="12.75" x14ac:dyDescent="0.2">
      <c r="A456" s="6"/>
      <c r="B456" s="6" t="s">
        <v>1644</v>
      </c>
      <c r="C456" s="31" t="s">
        <v>175</v>
      </c>
    </row>
    <row r="457" spans="1:3" ht="12.75" x14ac:dyDescent="0.2">
      <c r="A457" s="6"/>
      <c r="B457" s="6" t="s">
        <v>1644</v>
      </c>
      <c r="C457" s="31" t="s">
        <v>183</v>
      </c>
    </row>
    <row r="458" spans="1:3" ht="12.75" x14ac:dyDescent="0.2">
      <c r="A458" s="6"/>
      <c r="B458" s="6" t="s">
        <v>204</v>
      </c>
      <c r="C458" s="31" t="s">
        <v>205</v>
      </c>
    </row>
    <row r="459" spans="1:3" ht="12.75" x14ac:dyDescent="0.2">
      <c r="A459" s="6"/>
      <c r="B459" s="6" t="s">
        <v>207</v>
      </c>
      <c r="C459" s="31" t="s">
        <v>208</v>
      </c>
    </row>
    <row r="460" spans="1:3" ht="12.75" x14ac:dyDescent="0.2">
      <c r="A460" s="6"/>
      <c r="B460" s="6" t="s">
        <v>1645</v>
      </c>
      <c r="C460" s="31" t="s">
        <v>79</v>
      </c>
    </row>
    <row r="461" spans="1:3" ht="12.75" x14ac:dyDescent="0.2">
      <c r="A461" s="6"/>
      <c r="B461" s="6" t="s">
        <v>1646</v>
      </c>
      <c r="C461" s="31" t="s">
        <v>210</v>
      </c>
    </row>
    <row r="462" spans="1:3" ht="12.75" x14ac:dyDescent="0.2">
      <c r="A462" s="6"/>
      <c r="B462" s="6" t="s">
        <v>213</v>
      </c>
      <c r="C462" s="31" t="s">
        <v>214</v>
      </c>
    </row>
    <row r="463" spans="1:3" ht="12.75" x14ac:dyDescent="0.2">
      <c r="A463" s="6"/>
      <c r="B463" s="6" t="s">
        <v>1647</v>
      </c>
      <c r="C463" s="31" t="s">
        <v>217</v>
      </c>
    </row>
    <row r="464" spans="1:3" ht="12.75" x14ac:dyDescent="0.2">
      <c r="A464" s="6"/>
      <c r="B464" s="6" t="s">
        <v>228</v>
      </c>
      <c r="C464" s="31" t="s">
        <v>229</v>
      </c>
    </row>
    <row r="465" spans="1:3" ht="12.75" x14ac:dyDescent="0.2">
      <c r="A465" s="6"/>
      <c r="B465" s="6" t="s">
        <v>196</v>
      </c>
      <c r="C465" s="31" t="s">
        <v>197</v>
      </c>
    </row>
    <row r="466" spans="1:3" ht="12.75" x14ac:dyDescent="0.2">
      <c r="A466" s="6"/>
      <c r="B466" s="6" t="s">
        <v>1648</v>
      </c>
      <c r="C466" s="31" t="s">
        <v>188</v>
      </c>
    </row>
    <row r="467" spans="1:3" ht="12.75" x14ac:dyDescent="0.2">
      <c r="A467" s="6"/>
    </row>
    <row r="468" spans="1:3" ht="12.75" x14ac:dyDescent="0.2">
      <c r="A468" s="6"/>
    </row>
    <row r="469" spans="1:3" ht="12.75" x14ac:dyDescent="0.2">
      <c r="A469" s="6" t="s">
        <v>240</v>
      </c>
    </row>
    <row r="470" spans="1:3" ht="12.75" x14ac:dyDescent="0.2">
      <c r="A470" s="6"/>
      <c r="B470" s="6" t="s">
        <v>1649</v>
      </c>
      <c r="C470" s="31" t="s">
        <v>343</v>
      </c>
    </row>
    <row r="471" spans="1:3" ht="12.75" x14ac:dyDescent="0.2">
      <c r="B471" s="9" t="s">
        <v>1650</v>
      </c>
      <c r="C471" s="31" t="s">
        <v>346</v>
      </c>
    </row>
    <row r="472" spans="1:3" ht="12.75" x14ac:dyDescent="0.2">
      <c r="B472" s="6" t="s">
        <v>251</v>
      </c>
      <c r="C472" s="31" t="s">
        <v>252</v>
      </c>
    </row>
    <row r="473" spans="1:3" ht="12.75" x14ac:dyDescent="0.2">
      <c r="A473" s="6"/>
      <c r="B473" s="9" t="s">
        <v>259</v>
      </c>
      <c r="C473" s="31" t="s">
        <v>260</v>
      </c>
    </row>
    <row r="474" spans="1:3" ht="12.75" x14ac:dyDescent="0.2">
      <c r="B474" s="6" t="s">
        <v>323</v>
      </c>
      <c r="C474" s="31" t="s">
        <v>324</v>
      </c>
    </row>
    <row r="475" spans="1:3" ht="12.75" x14ac:dyDescent="0.2">
      <c r="B475" s="6" t="s">
        <v>327</v>
      </c>
      <c r="C475" s="31" t="s">
        <v>329</v>
      </c>
    </row>
    <row r="476" spans="1:3" ht="12.75" x14ac:dyDescent="0.2">
      <c r="A476" s="6"/>
      <c r="B476" s="6" t="s">
        <v>276</v>
      </c>
      <c r="C476" s="31" t="s">
        <v>277</v>
      </c>
    </row>
    <row r="477" spans="1:3" ht="12.75" x14ac:dyDescent="0.2">
      <c r="A477" s="6"/>
      <c r="B477" s="6" t="s">
        <v>319</v>
      </c>
      <c r="C477" s="31" t="s">
        <v>320</v>
      </c>
    </row>
    <row r="478" spans="1:3" ht="12.75" x14ac:dyDescent="0.2">
      <c r="A478" s="6"/>
      <c r="B478" s="6" t="s">
        <v>241</v>
      </c>
      <c r="C478" s="31" t="s">
        <v>242</v>
      </c>
    </row>
    <row r="479" spans="1:3" ht="12.75" x14ac:dyDescent="0.2">
      <c r="A479" s="6"/>
      <c r="B479" s="6" t="s">
        <v>248</v>
      </c>
      <c r="C479" s="31" t="s">
        <v>249</v>
      </c>
    </row>
    <row r="480" spans="1:3" ht="12.75" x14ac:dyDescent="0.2">
      <c r="A480" s="6"/>
      <c r="B480" s="6" t="s">
        <v>1651</v>
      </c>
      <c r="C480" s="31" t="s">
        <v>285</v>
      </c>
    </row>
    <row r="481" spans="1:3" ht="12.75" x14ac:dyDescent="0.2">
      <c r="A481" s="6"/>
      <c r="B481" s="6" t="s">
        <v>1651</v>
      </c>
      <c r="C481" s="31" t="s">
        <v>287</v>
      </c>
    </row>
    <row r="482" spans="1:3" ht="12.75" x14ac:dyDescent="0.2">
      <c r="A482" s="6"/>
      <c r="B482" s="6" t="s">
        <v>338</v>
      </c>
      <c r="C482" s="31" t="s">
        <v>339</v>
      </c>
    </row>
    <row r="483" spans="1:3" ht="12.75" x14ac:dyDescent="0.2">
      <c r="A483" s="6"/>
      <c r="B483" s="6" t="s">
        <v>350</v>
      </c>
      <c r="C483" s="31" t="s">
        <v>351</v>
      </c>
    </row>
    <row r="484" spans="1:3" ht="12.75" x14ac:dyDescent="0.2">
      <c r="A484" s="6"/>
      <c r="B484" s="6" t="s">
        <v>289</v>
      </c>
      <c r="C484" s="31" t="s">
        <v>291</v>
      </c>
    </row>
    <row r="485" spans="1:3" ht="12.75" x14ac:dyDescent="0.2">
      <c r="A485" s="6"/>
      <c r="B485" s="6" t="s">
        <v>1652</v>
      </c>
      <c r="C485" s="31" t="s">
        <v>258</v>
      </c>
    </row>
    <row r="486" spans="1:3" ht="12.75" x14ac:dyDescent="0.2">
      <c r="A486" s="6"/>
      <c r="B486" s="6" t="s">
        <v>1653</v>
      </c>
      <c r="C486" s="31" t="s">
        <v>270</v>
      </c>
    </row>
    <row r="487" spans="1:3" ht="12.75" x14ac:dyDescent="0.2">
      <c r="A487" s="6"/>
      <c r="B487" s="6" t="s">
        <v>362</v>
      </c>
      <c r="C487" s="31" t="s">
        <v>363</v>
      </c>
    </row>
    <row r="488" spans="1:3" ht="12.75" x14ac:dyDescent="0.2">
      <c r="A488" s="6"/>
      <c r="B488" s="6" t="s">
        <v>370</v>
      </c>
      <c r="C488" s="31" t="s">
        <v>371</v>
      </c>
    </row>
    <row r="489" spans="1:3" ht="12.75" x14ac:dyDescent="0.2">
      <c r="A489" s="6"/>
      <c r="B489" s="6" t="s">
        <v>378</v>
      </c>
      <c r="C489" s="31" t="s">
        <v>380</v>
      </c>
    </row>
    <row r="490" spans="1:3" ht="12.75" x14ac:dyDescent="0.2">
      <c r="A490" s="6"/>
    </row>
    <row r="491" spans="1:3" ht="12.75" x14ac:dyDescent="0.2">
      <c r="A491" s="6" t="s">
        <v>1000</v>
      </c>
    </row>
    <row r="492" spans="1:3" ht="12.75" x14ac:dyDescent="0.2">
      <c r="B492" s="48" t="s">
        <v>1001</v>
      </c>
      <c r="C492" s="31" t="s">
        <v>1002</v>
      </c>
    </row>
    <row r="493" spans="1:3" ht="12.75" x14ac:dyDescent="0.2">
      <c r="B493" s="48" t="s">
        <v>1003</v>
      </c>
      <c r="C493" s="31" t="s">
        <v>1004</v>
      </c>
    </row>
    <row r="494" spans="1:3" ht="12.75" x14ac:dyDescent="0.2">
      <c r="B494" s="48" t="s">
        <v>1005</v>
      </c>
      <c r="C494" s="31" t="s">
        <v>1006</v>
      </c>
    </row>
    <row r="495" spans="1:3" ht="12.75" x14ac:dyDescent="0.2">
      <c r="B495" s="48" t="s">
        <v>1011</v>
      </c>
      <c r="C495" s="31" t="s">
        <v>1012</v>
      </c>
    </row>
    <row r="496" spans="1:3" ht="12.75" x14ac:dyDescent="0.2">
      <c r="B496" s="48" t="s">
        <v>1016</v>
      </c>
      <c r="C496" s="31" t="s">
        <v>1017</v>
      </c>
    </row>
    <row r="497" spans="2:3" ht="12.75" x14ac:dyDescent="0.2">
      <c r="B497" s="6" t="s">
        <v>1024</v>
      </c>
      <c r="C497" s="31" t="s">
        <v>1025</v>
      </c>
    </row>
  </sheetData>
  <hyperlinks>
    <hyperlink ref="C3" r:id="rId1" xr:uid="{00000000-0004-0000-0C00-000000000000}"/>
    <hyperlink ref="C5" r:id="rId2" xr:uid="{00000000-0004-0000-0C00-000001000000}"/>
    <hyperlink ref="C6" r:id="rId3" xr:uid="{00000000-0004-0000-0C00-000002000000}"/>
    <hyperlink ref="C7" r:id="rId4" xr:uid="{00000000-0004-0000-0C00-000003000000}"/>
    <hyperlink ref="C8" r:id="rId5" xr:uid="{00000000-0004-0000-0C00-000004000000}"/>
    <hyperlink ref="C9" r:id="rId6" xr:uid="{00000000-0004-0000-0C00-000005000000}"/>
    <hyperlink ref="C10" r:id="rId7" xr:uid="{00000000-0004-0000-0C00-000006000000}"/>
    <hyperlink ref="C11" r:id="rId8" xr:uid="{00000000-0004-0000-0C00-000007000000}"/>
    <hyperlink ref="C12" r:id="rId9" xr:uid="{00000000-0004-0000-0C00-000008000000}"/>
    <hyperlink ref="C13" r:id="rId10" xr:uid="{00000000-0004-0000-0C00-000009000000}"/>
    <hyperlink ref="C15" r:id="rId11" xr:uid="{00000000-0004-0000-0C00-00000A000000}"/>
    <hyperlink ref="C16" r:id="rId12" xr:uid="{00000000-0004-0000-0C00-00000B000000}"/>
    <hyperlink ref="C17" r:id="rId13" xr:uid="{00000000-0004-0000-0C00-00000C000000}"/>
    <hyperlink ref="C18" r:id="rId14" xr:uid="{00000000-0004-0000-0C00-00000D000000}"/>
    <hyperlink ref="C19" r:id="rId15" xr:uid="{00000000-0004-0000-0C00-00000E000000}"/>
    <hyperlink ref="C20" r:id="rId16" xr:uid="{00000000-0004-0000-0C00-00000F000000}"/>
    <hyperlink ref="C21" r:id="rId17" xr:uid="{00000000-0004-0000-0C00-000010000000}"/>
    <hyperlink ref="C22" r:id="rId18" xr:uid="{00000000-0004-0000-0C00-000011000000}"/>
    <hyperlink ref="C23" r:id="rId19" location="acetal-homopolymer-sheets/=10fv6xu" xr:uid="{00000000-0004-0000-0C00-000012000000}"/>
    <hyperlink ref="C24" r:id="rId20" xr:uid="{00000000-0004-0000-0C00-000013000000}"/>
    <hyperlink ref="C25" r:id="rId21" xr:uid="{00000000-0004-0000-0C00-000014000000}"/>
    <hyperlink ref="C26" r:id="rId22" xr:uid="{00000000-0004-0000-0C00-000015000000}"/>
    <hyperlink ref="C27" r:id="rId23" xr:uid="{00000000-0004-0000-0C00-000016000000}"/>
    <hyperlink ref="C28" r:id="rId24" xr:uid="{00000000-0004-0000-0C00-000017000000}"/>
    <hyperlink ref="C29" r:id="rId25" xr:uid="{00000000-0004-0000-0C00-000018000000}"/>
    <hyperlink ref="C30" r:id="rId26" xr:uid="{00000000-0004-0000-0C00-000019000000}"/>
    <hyperlink ref="C31" r:id="rId27" xr:uid="{00000000-0004-0000-0C00-00001A000000}"/>
    <hyperlink ref="C32" r:id="rId28" xr:uid="{00000000-0004-0000-0C00-00001B000000}"/>
    <hyperlink ref="C33" r:id="rId29" xr:uid="{00000000-0004-0000-0C00-00001C000000}"/>
    <hyperlink ref="C34" r:id="rId30" xr:uid="{00000000-0004-0000-0C00-00001D000000}"/>
    <hyperlink ref="C35" r:id="rId31" xr:uid="{00000000-0004-0000-0C00-00001E000000}"/>
    <hyperlink ref="C36" r:id="rId32" xr:uid="{00000000-0004-0000-0C00-00001F000000}"/>
    <hyperlink ref="C37" r:id="rId33" xr:uid="{00000000-0004-0000-0C00-000020000000}"/>
    <hyperlink ref="C38" r:id="rId34" xr:uid="{00000000-0004-0000-0C00-000021000000}"/>
    <hyperlink ref="C39" r:id="rId35" xr:uid="{00000000-0004-0000-0C00-000022000000}"/>
    <hyperlink ref="C42" r:id="rId36" xr:uid="{00000000-0004-0000-0C00-000023000000}"/>
    <hyperlink ref="C43" r:id="rId37" xr:uid="{00000000-0004-0000-0C00-000024000000}"/>
    <hyperlink ref="C44" r:id="rId38" xr:uid="{00000000-0004-0000-0C00-000025000000}"/>
    <hyperlink ref="C45" r:id="rId39" xr:uid="{00000000-0004-0000-0C00-000026000000}"/>
    <hyperlink ref="C46" r:id="rId40" xr:uid="{00000000-0004-0000-0C00-000027000000}"/>
    <hyperlink ref="C47" r:id="rId41" xr:uid="{00000000-0004-0000-0C00-000028000000}"/>
    <hyperlink ref="C48" r:id="rId42" xr:uid="{00000000-0004-0000-0C00-000029000000}"/>
    <hyperlink ref="C49" r:id="rId43" xr:uid="{00000000-0004-0000-0C00-00002A000000}"/>
    <hyperlink ref="C50" r:id="rId44" xr:uid="{00000000-0004-0000-0C00-00002B000000}"/>
    <hyperlink ref="C51" r:id="rId45" xr:uid="{00000000-0004-0000-0C00-00002C000000}"/>
    <hyperlink ref="C52" r:id="rId46" xr:uid="{00000000-0004-0000-0C00-00002D000000}"/>
    <hyperlink ref="C53" r:id="rId47" xr:uid="{00000000-0004-0000-0C00-00002E000000}"/>
    <hyperlink ref="C54" r:id="rId48" xr:uid="{00000000-0004-0000-0C00-00002F000000}"/>
    <hyperlink ref="C55" r:id="rId49" xr:uid="{00000000-0004-0000-0C00-000030000000}"/>
    <hyperlink ref="C56" r:id="rId50" xr:uid="{00000000-0004-0000-0C00-000031000000}"/>
    <hyperlink ref="C57" r:id="rId51" xr:uid="{00000000-0004-0000-0C00-000032000000}"/>
    <hyperlink ref="C58" r:id="rId52" xr:uid="{00000000-0004-0000-0C00-000033000000}"/>
    <hyperlink ref="C59" r:id="rId53" location="acrylic-cement/=10h9w91" xr:uid="{00000000-0004-0000-0C00-000034000000}"/>
    <hyperlink ref="C62" r:id="rId54" xr:uid="{00000000-0004-0000-0C00-000035000000}"/>
    <hyperlink ref="C63" r:id="rId55" xr:uid="{00000000-0004-0000-0C00-000036000000}"/>
    <hyperlink ref="C64" r:id="rId56" xr:uid="{00000000-0004-0000-0C00-000037000000}"/>
    <hyperlink ref="C65" r:id="rId57" xr:uid="{00000000-0004-0000-0C00-000038000000}"/>
    <hyperlink ref="C66" r:id="rId58" location="faqtoc" xr:uid="{00000000-0004-0000-0C00-000039000000}"/>
    <hyperlink ref="C67" r:id="rId59" xr:uid="{00000000-0004-0000-0C00-00003A000000}"/>
    <hyperlink ref="C68" r:id="rId60" xr:uid="{00000000-0004-0000-0C00-00003B000000}"/>
    <hyperlink ref="C69" r:id="rId61" xr:uid="{00000000-0004-0000-0C00-00003C000000}"/>
    <hyperlink ref="C70" r:id="rId62" xr:uid="{00000000-0004-0000-0C00-00003D000000}"/>
    <hyperlink ref="C71" r:id="rId63" xr:uid="{00000000-0004-0000-0C00-00003E000000}"/>
    <hyperlink ref="C75" r:id="rId64" xr:uid="{00000000-0004-0000-0C00-00003F000000}"/>
    <hyperlink ref="C76" r:id="rId65" xr:uid="{00000000-0004-0000-0C00-000040000000}"/>
    <hyperlink ref="C77" r:id="rId66" xr:uid="{00000000-0004-0000-0C00-000041000000}"/>
    <hyperlink ref="C78" r:id="rId67" xr:uid="{00000000-0004-0000-0C00-000042000000}"/>
    <hyperlink ref="C79" r:id="rId68" xr:uid="{00000000-0004-0000-0C00-000043000000}"/>
    <hyperlink ref="C80" r:id="rId69" xr:uid="{00000000-0004-0000-0C00-000044000000}"/>
    <hyperlink ref="C81" r:id="rId70" xr:uid="{00000000-0004-0000-0C00-000045000000}"/>
    <hyperlink ref="C82" r:id="rId71" xr:uid="{00000000-0004-0000-0C00-000046000000}"/>
    <hyperlink ref="C83" r:id="rId72" xr:uid="{00000000-0004-0000-0C00-000047000000}"/>
    <hyperlink ref="C84" r:id="rId73" xr:uid="{00000000-0004-0000-0C00-000048000000}"/>
    <hyperlink ref="C85" r:id="rId74" xr:uid="{00000000-0004-0000-0C00-000049000000}"/>
    <hyperlink ref="C86" r:id="rId75" xr:uid="{00000000-0004-0000-0C00-00004A000000}"/>
    <hyperlink ref="C87" r:id="rId76" xr:uid="{00000000-0004-0000-0C00-00004B000000}"/>
    <hyperlink ref="C88" r:id="rId77" xr:uid="{00000000-0004-0000-0C00-00004C000000}"/>
    <hyperlink ref="C89" r:id="rId78" xr:uid="{00000000-0004-0000-0C00-00004D000000}"/>
    <hyperlink ref="C90" r:id="rId79" xr:uid="{00000000-0004-0000-0C00-00004E000000}"/>
    <hyperlink ref="C91" r:id="rId80" xr:uid="{00000000-0004-0000-0C00-00004F000000}"/>
    <hyperlink ref="C92" r:id="rId81" xr:uid="{00000000-0004-0000-0C00-000050000000}"/>
    <hyperlink ref="C93" r:id="rId82" xr:uid="{00000000-0004-0000-0C00-000051000000}"/>
    <hyperlink ref="C94" r:id="rId83" xr:uid="{00000000-0004-0000-0C00-000052000000}"/>
    <hyperlink ref="C95" r:id="rId84" xr:uid="{00000000-0004-0000-0C00-000053000000}"/>
    <hyperlink ref="C96" r:id="rId85" xr:uid="{00000000-0004-0000-0C00-000054000000}"/>
    <hyperlink ref="C97" r:id="rId86" xr:uid="{00000000-0004-0000-0C00-000055000000}"/>
    <hyperlink ref="C98" r:id="rId87" xr:uid="{00000000-0004-0000-0C00-000056000000}"/>
    <hyperlink ref="C99" r:id="rId88" xr:uid="{00000000-0004-0000-0C00-000057000000}"/>
    <hyperlink ref="C100" r:id="rId89" xr:uid="{00000000-0004-0000-0C00-000058000000}"/>
    <hyperlink ref="C101" r:id="rId90" xr:uid="{00000000-0004-0000-0C00-000059000000}"/>
    <hyperlink ref="C102" r:id="rId91" xr:uid="{00000000-0004-0000-0C00-00005A000000}"/>
    <hyperlink ref="C103" r:id="rId92" xr:uid="{00000000-0004-0000-0C00-00005B000000}"/>
    <hyperlink ref="C104" r:id="rId93" xr:uid="{00000000-0004-0000-0C00-00005C000000}"/>
    <hyperlink ref="C105" r:id="rId94" xr:uid="{00000000-0004-0000-0C00-00005D000000}"/>
    <hyperlink ref="C106" r:id="rId95" xr:uid="{00000000-0004-0000-0C00-00005E000000}"/>
    <hyperlink ref="C107" r:id="rId96" xr:uid="{00000000-0004-0000-0C00-00005F000000}"/>
    <hyperlink ref="C108" r:id="rId97" xr:uid="{00000000-0004-0000-0C00-000060000000}"/>
    <hyperlink ref="C109" r:id="rId98" xr:uid="{00000000-0004-0000-0C00-000061000000}"/>
    <hyperlink ref="C111" r:id="rId99" xr:uid="{00000000-0004-0000-0C00-000062000000}"/>
    <hyperlink ref="C112" r:id="rId100" xr:uid="{00000000-0004-0000-0C00-000063000000}"/>
    <hyperlink ref="C113" r:id="rId101" xr:uid="{00000000-0004-0000-0C00-000064000000}"/>
    <hyperlink ref="C114" r:id="rId102" xr:uid="{00000000-0004-0000-0C00-000065000000}"/>
    <hyperlink ref="C115" r:id="rId103" xr:uid="{00000000-0004-0000-0C00-000066000000}"/>
    <hyperlink ref="C116" r:id="rId104" xr:uid="{00000000-0004-0000-0C00-000067000000}"/>
    <hyperlink ref="C117" r:id="rId105" xr:uid="{00000000-0004-0000-0C00-000068000000}"/>
    <hyperlink ref="C118" r:id="rId106" xr:uid="{00000000-0004-0000-0C00-000069000000}"/>
    <hyperlink ref="C119" r:id="rId107" xr:uid="{00000000-0004-0000-0C00-00006A000000}"/>
    <hyperlink ref="C120" r:id="rId108" xr:uid="{00000000-0004-0000-0C00-00006B000000}"/>
    <hyperlink ref="C121" r:id="rId109" xr:uid="{00000000-0004-0000-0C00-00006C000000}"/>
    <hyperlink ref="C122" r:id="rId110" location="more-180003" xr:uid="{00000000-0004-0000-0C00-00006D000000}"/>
    <hyperlink ref="C123" r:id="rId111" xr:uid="{00000000-0004-0000-0C00-00006E000000}"/>
    <hyperlink ref="C124" r:id="rId112" xr:uid="{00000000-0004-0000-0C00-00006F000000}"/>
    <hyperlink ref="C125" r:id="rId113" xr:uid="{00000000-0004-0000-0C00-000070000000}"/>
    <hyperlink ref="C126" r:id="rId114" xr:uid="{00000000-0004-0000-0C00-000071000000}"/>
    <hyperlink ref="C127" r:id="rId115" xr:uid="{00000000-0004-0000-0C00-000072000000}"/>
    <hyperlink ref="C128" r:id="rId116" xr:uid="{00000000-0004-0000-0C00-000073000000}"/>
    <hyperlink ref="C129" r:id="rId117" xr:uid="{00000000-0004-0000-0C00-000074000000}"/>
    <hyperlink ref="C130" r:id="rId118" xr:uid="{00000000-0004-0000-0C00-000075000000}"/>
    <hyperlink ref="C131" r:id="rId119" xr:uid="{00000000-0004-0000-0C00-000076000000}"/>
    <hyperlink ref="C132" r:id="rId120" xr:uid="{00000000-0004-0000-0C00-000077000000}"/>
    <hyperlink ref="C133" r:id="rId121" xr:uid="{00000000-0004-0000-0C00-000078000000}"/>
    <hyperlink ref="C134" r:id="rId122" xr:uid="{00000000-0004-0000-0C00-000079000000}"/>
    <hyperlink ref="C135" r:id="rId123" xr:uid="{00000000-0004-0000-0C00-00007A000000}"/>
    <hyperlink ref="C136" r:id="rId124" xr:uid="{00000000-0004-0000-0C00-00007B000000}"/>
    <hyperlink ref="C137" r:id="rId125" xr:uid="{00000000-0004-0000-0C00-00007C000000}"/>
    <hyperlink ref="C138" r:id="rId126" xr:uid="{00000000-0004-0000-0C00-00007D000000}"/>
    <hyperlink ref="C145" r:id="rId127" xr:uid="{00000000-0004-0000-0C00-00007E000000}"/>
    <hyperlink ref="C146" r:id="rId128" xr:uid="{00000000-0004-0000-0C00-00007F000000}"/>
    <hyperlink ref="C147" r:id="rId129" xr:uid="{00000000-0004-0000-0C00-000080000000}"/>
    <hyperlink ref="C148" r:id="rId130" xr:uid="{00000000-0004-0000-0C00-000081000000}"/>
    <hyperlink ref="C149" r:id="rId131" xr:uid="{00000000-0004-0000-0C00-000082000000}"/>
    <hyperlink ref="C150" r:id="rId132" xr:uid="{00000000-0004-0000-0C00-000083000000}"/>
    <hyperlink ref="C151" r:id="rId133" xr:uid="{00000000-0004-0000-0C00-000084000000}"/>
    <hyperlink ref="C152" r:id="rId134" xr:uid="{00000000-0004-0000-0C00-000085000000}"/>
    <hyperlink ref="C153" r:id="rId135" xr:uid="{00000000-0004-0000-0C00-000086000000}"/>
    <hyperlink ref="C154" r:id="rId136" xr:uid="{00000000-0004-0000-0C00-000087000000}"/>
    <hyperlink ref="C155" r:id="rId137" xr:uid="{00000000-0004-0000-0C00-000088000000}"/>
    <hyperlink ref="C156" r:id="rId138" xr:uid="{00000000-0004-0000-0C00-000089000000}"/>
    <hyperlink ref="C157" r:id="rId139" xr:uid="{00000000-0004-0000-0C00-00008A000000}"/>
    <hyperlink ref="C158" r:id="rId140" xr:uid="{00000000-0004-0000-0C00-00008B000000}"/>
    <hyperlink ref="C159" r:id="rId141" xr:uid="{00000000-0004-0000-0C00-00008C000000}"/>
    <hyperlink ref="C160" r:id="rId142" xr:uid="{00000000-0004-0000-0C00-00008D000000}"/>
    <hyperlink ref="C161" r:id="rId143" xr:uid="{00000000-0004-0000-0C00-00008E000000}"/>
    <hyperlink ref="C162" r:id="rId144" xr:uid="{00000000-0004-0000-0C00-00008F000000}"/>
    <hyperlink ref="C163" r:id="rId145" xr:uid="{00000000-0004-0000-0C00-000090000000}"/>
    <hyperlink ref="C164" r:id="rId146" xr:uid="{00000000-0004-0000-0C00-000091000000}"/>
    <hyperlink ref="C165" r:id="rId147" xr:uid="{00000000-0004-0000-0C00-000092000000}"/>
    <hyperlink ref="C166" r:id="rId148" xr:uid="{00000000-0004-0000-0C00-000093000000}"/>
    <hyperlink ref="C167" r:id="rId149" xr:uid="{00000000-0004-0000-0C00-000094000000}"/>
    <hyperlink ref="C168" r:id="rId150" xr:uid="{00000000-0004-0000-0C00-000095000000}"/>
    <hyperlink ref="C169" r:id="rId151" xr:uid="{00000000-0004-0000-0C00-000096000000}"/>
    <hyperlink ref="C170" r:id="rId152" xr:uid="{00000000-0004-0000-0C00-000097000000}"/>
    <hyperlink ref="C171" r:id="rId153" xr:uid="{00000000-0004-0000-0C00-000098000000}"/>
    <hyperlink ref="C172" r:id="rId154" xr:uid="{00000000-0004-0000-0C00-000099000000}"/>
    <hyperlink ref="C173" r:id="rId155" xr:uid="{00000000-0004-0000-0C00-00009A000000}"/>
    <hyperlink ref="C174" r:id="rId156" xr:uid="{00000000-0004-0000-0C00-00009B000000}"/>
    <hyperlink ref="C175" r:id="rId157" xr:uid="{00000000-0004-0000-0C00-00009C000000}"/>
    <hyperlink ref="C176" r:id="rId158" xr:uid="{00000000-0004-0000-0C00-00009D000000}"/>
    <hyperlink ref="C177" r:id="rId159" xr:uid="{00000000-0004-0000-0C00-00009E000000}"/>
    <hyperlink ref="C178" r:id="rId160" xr:uid="{00000000-0004-0000-0C00-00009F000000}"/>
    <hyperlink ref="C179" r:id="rId161" xr:uid="{00000000-0004-0000-0C00-0000A0000000}"/>
    <hyperlink ref="C180" r:id="rId162" xr:uid="{00000000-0004-0000-0C00-0000A1000000}"/>
    <hyperlink ref="C181" r:id="rId163" xr:uid="{00000000-0004-0000-0C00-0000A2000000}"/>
    <hyperlink ref="C182" r:id="rId164" xr:uid="{00000000-0004-0000-0C00-0000A3000000}"/>
    <hyperlink ref="C183" r:id="rId165" xr:uid="{00000000-0004-0000-0C00-0000A4000000}"/>
    <hyperlink ref="C184" r:id="rId166" xr:uid="{00000000-0004-0000-0C00-0000A5000000}"/>
    <hyperlink ref="C185" r:id="rId167" xr:uid="{00000000-0004-0000-0C00-0000A6000000}"/>
    <hyperlink ref="C186" r:id="rId168" xr:uid="{00000000-0004-0000-0C00-0000A7000000}"/>
    <hyperlink ref="C187" r:id="rId169" xr:uid="{00000000-0004-0000-0C00-0000A8000000}"/>
    <hyperlink ref="C188" r:id="rId170" xr:uid="{00000000-0004-0000-0C00-0000A9000000}"/>
    <hyperlink ref="C189" r:id="rId171" xr:uid="{00000000-0004-0000-0C00-0000AA000000}"/>
    <hyperlink ref="C190" r:id="rId172" xr:uid="{00000000-0004-0000-0C00-0000AB000000}"/>
    <hyperlink ref="C191" r:id="rId173" xr:uid="{00000000-0004-0000-0C00-0000AC000000}"/>
    <hyperlink ref="C192" r:id="rId174" xr:uid="{00000000-0004-0000-0C00-0000AD000000}"/>
    <hyperlink ref="C193" r:id="rId175" xr:uid="{00000000-0004-0000-0C00-0000AE000000}"/>
    <hyperlink ref="C194" r:id="rId176" xr:uid="{00000000-0004-0000-0C00-0000AF000000}"/>
    <hyperlink ref="C195" r:id="rId177" xr:uid="{00000000-0004-0000-0C00-0000B0000000}"/>
    <hyperlink ref="C196" r:id="rId178" xr:uid="{00000000-0004-0000-0C00-0000B1000000}"/>
    <hyperlink ref="C197" r:id="rId179" xr:uid="{00000000-0004-0000-0C00-0000B2000000}"/>
    <hyperlink ref="C198" r:id="rId180" xr:uid="{00000000-0004-0000-0C00-0000B3000000}"/>
    <hyperlink ref="C199" r:id="rId181" xr:uid="{00000000-0004-0000-0C00-0000B4000000}"/>
    <hyperlink ref="C200" r:id="rId182" xr:uid="{00000000-0004-0000-0C00-0000B5000000}"/>
    <hyperlink ref="C201" r:id="rId183" xr:uid="{00000000-0004-0000-0C00-0000B6000000}"/>
    <hyperlink ref="C202" r:id="rId184" xr:uid="{00000000-0004-0000-0C00-0000B7000000}"/>
    <hyperlink ref="C203" r:id="rId185" location="lumio-walnut-section" xr:uid="{00000000-0004-0000-0C00-0000B8000000}"/>
    <hyperlink ref="C204" r:id="rId186" xr:uid="{00000000-0004-0000-0C00-0000B9000000}"/>
    <hyperlink ref="C205" r:id="rId187" xr:uid="{00000000-0004-0000-0C00-0000BA000000}"/>
    <hyperlink ref="C206" r:id="rId188" xr:uid="{00000000-0004-0000-0C00-0000BB000000}"/>
    <hyperlink ref="C207" r:id="rId189" xr:uid="{00000000-0004-0000-0C00-0000BC000000}"/>
    <hyperlink ref="C208" r:id="rId190" xr:uid="{00000000-0004-0000-0C00-0000BD000000}"/>
    <hyperlink ref="C209" r:id="rId191" xr:uid="{00000000-0004-0000-0C00-0000BE000000}"/>
    <hyperlink ref="C210" r:id="rId192" xr:uid="{00000000-0004-0000-0C00-0000BF000000}"/>
    <hyperlink ref="C211" r:id="rId193" xr:uid="{00000000-0004-0000-0C00-0000C0000000}"/>
    <hyperlink ref="C212" r:id="rId194" xr:uid="{00000000-0004-0000-0C00-0000C1000000}"/>
    <hyperlink ref="C213" r:id="rId195" xr:uid="{00000000-0004-0000-0C00-0000C2000000}"/>
    <hyperlink ref="C214" r:id="rId196" xr:uid="{00000000-0004-0000-0C00-0000C3000000}"/>
    <hyperlink ref="C215" r:id="rId197" xr:uid="{00000000-0004-0000-0C00-0000C4000000}"/>
    <hyperlink ref="C216" r:id="rId198" xr:uid="{00000000-0004-0000-0C00-0000C5000000}"/>
    <hyperlink ref="C217" r:id="rId199" xr:uid="{00000000-0004-0000-0C00-0000C6000000}"/>
    <hyperlink ref="C218" r:id="rId200" xr:uid="{00000000-0004-0000-0C00-0000C7000000}"/>
    <hyperlink ref="C219" r:id="rId201" xr:uid="{00000000-0004-0000-0C00-0000C8000000}"/>
    <hyperlink ref="C220" r:id="rId202" location="files" xr:uid="{00000000-0004-0000-0C00-0000C9000000}"/>
    <hyperlink ref="C221" r:id="rId203" xr:uid="{00000000-0004-0000-0C00-0000CA000000}"/>
    <hyperlink ref="C222" r:id="rId204" xr:uid="{00000000-0004-0000-0C00-0000CB000000}"/>
    <hyperlink ref="C223" r:id="rId205" xr:uid="{00000000-0004-0000-0C00-0000CC000000}"/>
    <hyperlink ref="C224" r:id="rId206" xr:uid="{00000000-0004-0000-0C00-0000CD000000}"/>
    <hyperlink ref="C225" r:id="rId207" xr:uid="{00000000-0004-0000-0C00-0000CE000000}"/>
    <hyperlink ref="C226" r:id="rId208" xr:uid="{00000000-0004-0000-0C00-0000CF000000}"/>
    <hyperlink ref="C227" r:id="rId209" xr:uid="{00000000-0004-0000-0C00-0000D0000000}"/>
    <hyperlink ref="C228" r:id="rId210" xr:uid="{00000000-0004-0000-0C00-0000D1000000}"/>
    <hyperlink ref="C229" r:id="rId211" xr:uid="{00000000-0004-0000-0C00-0000D2000000}"/>
    <hyperlink ref="C230" r:id="rId212" xr:uid="{00000000-0004-0000-0C00-0000D3000000}"/>
    <hyperlink ref="C231" r:id="rId213" xr:uid="{00000000-0004-0000-0C00-0000D4000000}"/>
    <hyperlink ref="C232" r:id="rId214" xr:uid="{00000000-0004-0000-0C00-0000D5000000}"/>
    <hyperlink ref="C233" r:id="rId215" xr:uid="{00000000-0004-0000-0C00-0000D6000000}"/>
    <hyperlink ref="C234" r:id="rId216" xr:uid="{00000000-0004-0000-0C00-0000D7000000}"/>
    <hyperlink ref="C235" r:id="rId217" xr:uid="{00000000-0004-0000-0C00-0000D8000000}"/>
    <hyperlink ref="C236" r:id="rId218" xr:uid="{00000000-0004-0000-0C00-0000D9000000}"/>
    <hyperlink ref="C237" r:id="rId219" xr:uid="{00000000-0004-0000-0C00-0000DA000000}"/>
    <hyperlink ref="C238" r:id="rId220" xr:uid="{00000000-0004-0000-0C00-0000DB000000}"/>
    <hyperlink ref="C239" r:id="rId221" xr:uid="{00000000-0004-0000-0C00-0000DC000000}"/>
    <hyperlink ref="C240" r:id="rId222" xr:uid="{00000000-0004-0000-0C00-0000DD000000}"/>
    <hyperlink ref="C241" r:id="rId223" xr:uid="{00000000-0004-0000-0C00-0000DE000000}"/>
    <hyperlink ref="C242" r:id="rId224" xr:uid="{00000000-0004-0000-0C00-0000DF000000}"/>
    <hyperlink ref="C243" r:id="rId225" xr:uid="{00000000-0004-0000-0C00-0000E0000000}"/>
    <hyperlink ref="C244" r:id="rId226" xr:uid="{00000000-0004-0000-0C00-0000E1000000}"/>
    <hyperlink ref="C245" r:id="rId227" xr:uid="{00000000-0004-0000-0C00-0000E2000000}"/>
    <hyperlink ref="C246" r:id="rId228" xr:uid="{00000000-0004-0000-0C00-0000E3000000}"/>
    <hyperlink ref="C247" r:id="rId229" xr:uid="{00000000-0004-0000-0C00-0000E4000000}"/>
    <hyperlink ref="C248" r:id="rId230" xr:uid="{00000000-0004-0000-0C00-0000E5000000}"/>
    <hyperlink ref="C249" r:id="rId231" xr:uid="{00000000-0004-0000-0C00-0000E6000000}"/>
    <hyperlink ref="C250" r:id="rId232" xr:uid="{00000000-0004-0000-0C00-0000E7000000}"/>
    <hyperlink ref="C251" r:id="rId233" xr:uid="{00000000-0004-0000-0C00-0000E8000000}"/>
    <hyperlink ref="C252" r:id="rId234" xr:uid="{00000000-0004-0000-0C00-0000E9000000}"/>
    <hyperlink ref="C253" r:id="rId235" xr:uid="{00000000-0004-0000-0C00-0000EA000000}"/>
    <hyperlink ref="C254" r:id="rId236" xr:uid="{00000000-0004-0000-0C00-0000EB000000}"/>
    <hyperlink ref="C255" r:id="rId237" xr:uid="{00000000-0004-0000-0C00-0000EC000000}"/>
    <hyperlink ref="C256" r:id="rId238" xr:uid="{00000000-0004-0000-0C00-0000ED000000}"/>
    <hyperlink ref="C257" r:id="rId239" xr:uid="{00000000-0004-0000-0C00-0000EE000000}"/>
    <hyperlink ref="C258" r:id="rId240" xr:uid="{00000000-0004-0000-0C00-0000EF000000}"/>
    <hyperlink ref="C259" r:id="rId241" xr:uid="{00000000-0004-0000-0C00-0000F0000000}"/>
    <hyperlink ref="C260" r:id="rId242" xr:uid="{00000000-0004-0000-0C00-0000F1000000}"/>
    <hyperlink ref="C261" r:id="rId243" xr:uid="{00000000-0004-0000-0C00-0000F2000000}"/>
    <hyperlink ref="C262" r:id="rId244" xr:uid="{00000000-0004-0000-0C00-0000F3000000}"/>
    <hyperlink ref="C263" r:id="rId245" xr:uid="{00000000-0004-0000-0C00-0000F4000000}"/>
    <hyperlink ref="C264" r:id="rId246" xr:uid="{00000000-0004-0000-0C00-0000F5000000}"/>
    <hyperlink ref="C265" r:id="rId247" xr:uid="{00000000-0004-0000-0C00-0000F6000000}"/>
    <hyperlink ref="C266" r:id="rId248" xr:uid="{00000000-0004-0000-0C00-0000F7000000}"/>
    <hyperlink ref="C267" r:id="rId249" xr:uid="{00000000-0004-0000-0C00-0000F8000000}"/>
    <hyperlink ref="C268" r:id="rId250" xr:uid="{00000000-0004-0000-0C00-0000F9000000}"/>
    <hyperlink ref="C269" r:id="rId251" xr:uid="{00000000-0004-0000-0C00-0000FA000000}"/>
    <hyperlink ref="C270" r:id="rId252" xr:uid="{00000000-0004-0000-0C00-0000FB000000}"/>
    <hyperlink ref="C271" r:id="rId253" xr:uid="{00000000-0004-0000-0C00-0000FC000000}"/>
    <hyperlink ref="C272" r:id="rId254" xr:uid="{00000000-0004-0000-0C00-0000FD000000}"/>
    <hyperlink ref="C273" r:id="rId255" xr:uid="{00000000-0004-0000-0C00-0000FE000000}"/>
    <hyperlink ref="C274" r:id="rId256" xr:uid="{00000000-0004-0000-0C00-0000FF000000}"/>
    <hyperlink ref="C275" r:id="rId257" xr:uid="{00000000-0004-0000-0C00-000000010000}"/>
    <hyperlink ref="C276" r:id="rId258" xr:uid="{00000000-0004-0000-0C00-000001010000}"/>
    <hyperlink ref="C277" r:id="rId259" xr:uid="{00000000-0004-0000-0C00-000002010000}"/>
    <hyperlink ref="C278" r:id="rId260" xr:uid="{00000000-0004-0000-0C00-000003010000}"/>
    <hyperlink ref="C279" r:id="rId261" xr:uid="{00000000-0004-0000-0C00-000004010000}"/>
    <hyperlink ref="C280" r:id="rId262" xr:uid="{00000000-0004-0000-0C00-000005010000}"/>
    <hyperlink ref="C281" r:id="rId263" xr:uid="{00000000-0004-0000-0C00-000006010000}"/>
    <hyperlink ref="C282" r:id="rId264" xr:uid="{00000000-0004-0000-0C00-000007010000}"/>
    <hyperlink ref="C283" r:id="rId265" xr:uid="{00000000-0004-0000-0C00-000008010000}"/>
    <hyperlink ref="C284" r:id="rId266" xr:uid="{00000000-0004-0000-0C00-000009010000}"/>
    <hyperlink ref="C285" r:id="rId267" xr:uid="{00000000-0004-0000-0C00-00000A010000}"/>
    <hyperlink ref="C286" r:id="rId268" xr:uid="{00000000-0004-0000-0C00-00000B010000}"/>
    <hyperlink ref="C287" r:id="rId269" xr:uid="{00000000-0004-0000-0C00-00000C010000}"/>
    <hyperlink ref="C288" r:id="rId270" xr:uid="{00000000-0004-0000-0C00-00000D010000}"/>
    <hyperlink ref="C289" r:id="rId271" location="/new-gallery-37/" xr:uid="{00000000-0004-0000-0C00-00000E010000}"/>
    <hyperlink ref="C290" r:id="rId272" xr:uid="{00000000-0004-0000-0C00-00000F010000}"/>
    <hyperlink ref="C291" r:id="rId273" xr:uid="{00000000-0004-0000-0C00-000010010000}"/>
    <hyperlink ref="C292" r:id="rId274" xr:uid="{00000000-0004-0000-0C00-000011010000}"/>
    <hyperlink ref="C293" r:id="rId275" xr:uid="{00000000-0004-0000-0C00-000012010000}"/>
    <hyperlink ref="C294" r:id="rId276" xr:uid="{00000000-0004-0000-0C00-000013010000}"/>
    <hyperlink ref="C295" r:id="rId277" xr:uid="{00000000-0004-0000-0C00-000014010000}"/>
    <hyperlink ref="C296" r:id="rId278" xr:uid="{00000000-0004-0000-0C00-000015010000}"/>
    <hyperlink ref="C297" r:id="rId279" xr:uid="{00000000-0004-0000-0C00-000016010000}"/>
    <hyperlink ref="C298" r:id="rId280" xr:uid="{00000000-0004-0000-0C00-000017010000}"/>
    <hyperlink ref="C299" r:id="rId281" xr:uid="{00000000-0004-0000-0C00-000018010000}"/>
    <hyperlink ref="C300" r:id="rId282" xr:uid="{00000000-0004-0000-0C00-000019010000}"/>
    <hyperlink ref="C301" r:id="rId283" xr:uid="{00000000-0004-0000-0C00-00001A010000}"/>
    <hyperlink ref="C302" r:id="rId284" xr:uid="{00000000-0004-0000-0C00-00001B010000}"/>
    <hyperlink ref="C303" r:id="rId285" location=".feovrwbb4" xr:uid="{00000000-0004-0000-0C00-00001C010000}"/>
    <hyperlink ref="C304" r:id="rId286" xr:uid="{00000000-0004-0000-0C00-00001D010000}"/>
    <hyperlink ref="C305" r:id="rId287" xr:uid="{00000000-0004-0000-0C00-00001E010000}"/>
    <hyperlink ref="C306" r:id="rId288" xr:uid="{00000000-0004-0000-0C00-00001F010000}"/>
    <hyperlink ref="C307" r:id="rId289" xr:uid="{00000000-0004-0000-0C00-000020010000}"/>
    <hyperlink ref="C308" r:id="rId290" xr:uid="{00000000-0004-0000-0C00-000021010000}"/>
    <hyperlink ref="C309" r:id="rId291" xr:uid="{00000000-0004-0000-0C00-000022010000}"/>
    <hyperlink ref="C310" r:id="rId292" xr:uid="{00000000-0004-0000-0C00-000023010000}"/>
    <hyperlink ref="C316" r:id="rId293" xr:uid="{00000000-0004-0000-0C00-000024010000}"/>
    <hyperlink ref="C317" r:id="rId294" xr:uid="{00000000-0004-0000-0C00-000025010000}"/>
    <hyperlink ref="C318" r:id="rId295" xr:uid="{00000000-0004-0000-0C00-000026010000}"/>
    <hyperlink ref="C319" r:id="rId296" xr:uid="{00000000-0004-0000-0C00-000027010000}"/>
    <hyperlink ref="C320" r:id="rId297" xr:uid="{00000000-0004-0000-0C00-000028010000}"/>
    <hyperlink ref="C321" r:id="rId298" xr:uid="{00000000-0004-0000-0C00-000029010000}"/>
    <hyperlink ref="C322" r:id="rId299" xr:uid="{00000000-0004-0000-0C00-00002A010000}"/>
    <hyperlink ref="C323" r:id="rId300" xr:uid="{00000000-0004-0000-0C00-00002B010000}"/>
    <hyperlink ref="C324" r:id="rId301" xr:uid="{00000000-0004-0000-0C00-00002C010000}"/>
    <hyperlink ref="C325" r:id="rId302" xr:uid="{00000000-0004-0000-0C00-00002D010000}"/>
    <hyperlink ref="C326" r:id="rId303" xr:uid="{00000000-0004-0000-0C00-00002E010000}"/>
    <hyperlink ref="C327" r:id="rId304" xr:uid="{00000000-0004-0000-0C00-00002F010000}"/>
    <hyperlink ref="C335" r:id="rId305" xr:uid="{00000000-0004-0000-0C00-000030010000}"/>
    <hyperlink ref="C336" r:id="rId306" location="200,200,100,6,0,0,0,1,1,18,3,6,20,-60,0,0,2,990" xr:uid="{00000000-0004-0000-0C00-000031010000}"/>
    <hyperlink ref="C337" r:id="rId307" xr:uid="{00000000-0004-0000-0C00-000032010000}"/>
    <hyperlink ref="C338" r:id="rId308" xr:uid="{00000000-0004-0000-0C00-000033010000}"/>
    <hyperlink ref="C339" r:id="rId309" xr:uid="{00000000-0004-0000-0C00-000034010000}"/>
    <hyperlink ref="C340" r:id="rId310" xr:uid="{00000000-0004-0000-0C00-000035010000}"/>
    <hyperlink ref="C341" r:id="rId311" xr:uid="{00000000-0004-0000-0C00-000036010000}"/>
    <hyperlink ref="C342" r:id="rId312" xr:uid="{00000000-0004-0000-0C00-000037010000}"/>
    <hyperlink ref="C343" r:id="rId313" xr:uid="{00000000-0004-0000-0C00-000038010000}"/>
    <hyperlink ref="C344" r:id="rId314" xr:uid="{00000000-0004-0000-0C00-000039010000}"/>
    <hyperlink ref="C345" r:id="rId315" xr:uid="{00000000-0004-0000-0C00-00003A010000}"/>
    <hyperlink ref="C346" r:id="rId316" xr:uid="{00000000-0004-0000-0C00-00003B010000}"/>
    <hyperlink ref="C347" r:id="rId317" xr:uid="{00000000-0004-0000-0C00-00003C010000}"/>
    <hyperlink ref="C348" r:id="rId318" xr:uid="{00000000-0004-0000-0C00-00003D010000}"/>
    <hyperlink ref="C349" r:id="rId319" xr:uid="{00000000-0004-0000-0C00-00003E010000}"/>
    <hyperlink ref="C350" r:id="rId320" xr:uid="{00000000-0004-0000-0C00-00003F010000}"/>
    <hyperlink ref="C351" r:id="rId321" xr:uid="{00000000-0004-0000-0C00-000040010000}"/>
    <hyperlink ref="C352" r:id="rId322" xr:uid="{00000000-0004-0000-0C00-000041010000}"/>
    <hyperlink ref="C353" r:id="rId323" xr:uid="{00000000-0004-0000-0C00-000042010000}"/>
    <hyperlink ref="C354" r:id="rId324" xr:uid="{00000000-0004-0000-0C00-000043010000}"/>
    <hyperlink ref="C355" r:id="rId325" xr:uid="{00000000-0004-0000-0C00-000044010000}"/>
    <hyperlink ref="C356" r:id="rId326" xr:uid="{00000000-0004-0000-0C00-000045010000}"/>
    <hyperlink ref="C357" r:id="rId327" xr:uid="{00000000-0004-0000-0C00-000046010000}"/>
    <hyperlink ref="C358" r:id="rId328" xr:uid="{00000000-0004-0000-0C00-000047010000}"/>
    <hyperlink ref="C359" r:id="rId329" xr:uid="{00000000-0004-0000-0C00-000048010000}"/>
    <hyperlink ref="C360" r:id="rId330" xr:uid="{00000000-0004-0000-0C00-000049010000}"/>
    <hyperlink ref="C361" r:id="rId331" xr:uid="{00000000-0004-0000-0C00-00004A010000}"/>
    <hyperlink ref="C362" r:id="rId332" xr:uid="{00000000-0004-0000-0C00-00004B010000}"/>
    <hyperlink ref="C363" r:id="rId333" xr:uid="{00000000-0004-0000-0C00-00004C010000}"/>
    <hyperlink ref="C364" r:id="rId334" xr:uid="{00000000-0004-0000-0C00-00004D010000}"/>
    <hyperlink ref="C365" r:id="rId335" xr:uid="{00000000-0004-0000-0C00-00004E010000}"/>
    <hyperlink ref="C366" r:id="rId336" xr:uid="{00000000-0004-0000-0C00-00004F010000}"/>
    <hyperlink ref="B367" r:id="rId337" xr:uid="{00000000-0004-0000-0C00-000050010000}"/>
    <hyperlink ref="C367" r:id="rId338" xr:uid="{00000000-0004-0000-0C00-000051010000}"/>
    <hyperlink ref="C368" r:id="rId339" xr:uid="{00000000-0004-0000-0C00-000052010000}"/>
    <hyperlink ref="C369" r:id="rId340" xr:uid="{00000000-0004-0000-0C00-000053010000}"/>
    <hyperlink ref="C370" r:id="rId341" xr:uid="{00000000-0004-0000-0C00-000054010000}"/>
    <hyperlink ref="C371" r:id="rId342" xr:uid="{00000000-0004-0000-0C00-000055010000}"/>
    <hyperlink ref="C372" r:id="rId343" xr:uid="{00000000-0004-0000-0C00-000056010000}"/>
    <hyperlink ref="C373" r:id="rId344" xr:uid="{00000000-0004-0000-0C00-000057010000}"/>
    <hyperlink ref="C374" r:id="rId345" xr:uid="{00000000-0004-0000-0C00-000058010000}"/>
    <hyperlink ref="C375" r:id="rId346" location="page/162/mode/1up" xr:uid="{00000000-0004-0000-0C00-000059010000}"/>
    <hyperlink ref="C376" r:id="rId347" xr:uid="{00000000-0004-0000-0C00-00005A010000}"/>
    <hyperlink ref="C377" r:id="rId348" xr:uid="{00000000-0004-0000-0C00-00005B010000}"/>
    <hyperlink ref="C378" r:id="rId349" xr:uid="{00000000-0004-0000-0C00-00005C010000}"/>
    <hyperlink ref="C379" r:id="rId350" xr:uid="{00000000-0004-0000-0C00-00005D010000}"/>
    <hyperlink ref="C380" r:id="rId351" xr:uid="{00000000-0004-0000-0C00-00005E010000}"/>
    <hyperlink ref="C381" r:id="rId352" xr:uid="{00000000-0004-0000-0C00-00005F010000}"/>
    <hyperlink ref="C382" r:id="rId353" xr:uid="{00000000-0004-0000-0C00-000060010000}"/>
    <hyperlink ref="C383" r:id="rId354" xr:uid="{00000000-0004-0000-0C00-000061010000}"/>
    <hyperlink ref="C384" r:id="rId355" xr:uid="{00000000-0004-0000-0C00-000062010000}"/>
    <hyperlink ref="C385" r:id="rId356" xr:uid="{00000000-0004-0000-0C00-000063010000}"/>
    <hyperlink ref="C386" r:id="rId357" xr:uid="{00000000-0004-0000-0C00-000064010000}"/>
    <hyperlink ref="C387" r:id="rId358" xr:uid="{00000000-0004-0000-0C00-000065010000}"/>
    <hyperlink ref="C388" r:id="rId359" xr:uid="{00000000-0004-0000-0C00-000066010000}"/>
    <hyperlink ref="C389" r:id="rId360" xr:uid="{00000000-0004-0000-0C00-000067010000}"/>
    <hyperlink ref="C390" r:id="rId361" xr:uid="{00000000-0004-0000-0C00-000068010000}"/>
    <hyperlink ref="C391" r:id="rId362" xr:uid="{00000000-0004-0000-0C00-000069010000}"/>
    <hyperlink ref="C392" r:id="rId363" xr:uid="{00000000-0004-0000-0C00-00006A010000}"/>
    <hyperlink ref="C393" r:id="rId364" xr:uid="{00000000-0004-0000-0C00-00006B010000}"/>
    <hyperlink ref="C394" r:id="rId365" xr:uid="{00000000-0004-0000-0C00-00006C010000}"/>
    <hyperlink ref="C395" r:id="rId366" xr:uid="{00000000-0004-0000-0C00-00006D010000}"/>
    <hyperlink ref="C396" r:id="rId367" xr:uid="{00000000-0004-0000-0C00-00006E010000}"/>
    <hyperlink ref="C397" r:id="rId368" xr:uid="{00000000-0004-0000-0C00-00006F010000}"/>
    <hyperlink ref="C398" r:id="rId369" xr:uid="{00000000-0004-0000-0C00-000070010000}"/>
    <hyperlink ref="C399" r:id="rId370" xr:uid="{00000000-0004-0000-0C00-000071010000}"/>
    <hyperlink ref="C400" r:id="rId371" xr:uid="{00000000-0004-0000-0C00-000072010000}"/>
    <hyperlink ref="C401" r:id="rId372" xr:uid="{00000000-0004-0000-0C00-000073010000}"/>
    <hyperlink ref="C402" r:id="rId373" xr:uid="{00000000-0004-0000-0C00-000074010000}"/>
    <hyperlink ref="C403" r:id="rId374" xr:uid="{00000000-0004-0000-0C00-000075010000}"/>
    <hyperlink ref="C404" r:id="rId375" xr:uid="{00000000-0004-0000-0C00-000076010000}"/>
    <hyperlink ref="C405" r:id="rId376" xr:uid="{00000000-0004-0000-0C00-000077010000}"/>
    <hyperlink ref="C415" r:id="rId377" xr:uid="{00000000-0004-0000-0C00-000078010000}"/>
    <hyperlink ref="C416" r:id="rId378" xr:uid="{00000000-0004-0000-0C00-000079010000}"/>
    <hyperlink ref="C417" r:id="rId379" xr:uid="{00000000-0004-0000-0C00-00007A010000}"/>
    <hyperlink ref="C418" r:id="rId380" xr:uid="{00000000-0004-0000-0C00-00007B010000}"/>
    <hyperlink ref="C419" r:id="rId381" xr:uid="{00000000-0004-0000-0C00-00007C010000}"/>
    <hyperlink ref="C420" r:id="rId382" xr:uid="{00000000-0004-0000-0C00-00007D010000}"/>
    <hyperlink ref="C421" r:id="rId383" xr:uid="{00000000-0004-0000-0C00-00007E010000}"/>
    <hyperlink ref="C427" r:id="rId384" xr:uid="{00000000-0004-0000-0C00-00007F010000}"/>
    <hyperlink ref="C428" r:id="rId385" xr:uid="{00000000-0004-0000-0C00-000080010000}"/>
    <hyperlink ref="C429" r:id="rId386" xr:uid="{00000000-0004-0000-0C00-000081010000}"/>
    <hyperlink ref="C430" r:id="rId387" xr:uid="{00000000-0004-0000-0C00-000082010000}"/>
    <hyperlink ref="C431" r:id="rId388" xr:uid="{00000000-0004-0000-0C00-000083010000}"/>
    <hyperlink ref="C432" r:id="rId389" xr:uid="{00000000-0004-0000-0C00-000084010000}"/>
    <hyperlink ref="C433" r:id="rId390" xr:uid="{00000000-0004-0000-0C00-000085010000}"/>
    <hyperlink ref="C434" r:id="rId391" xr:uid="{00000000-0004-0000-0C00-000086010000}"/>
    <hyperlink ref="C435" r:id="rId392" xr:uid="{00000000-0004-0000-0C00-000087010000}"/>
    <hyperlink ref="C439" r:id="rId393" xr:uid="{00000000-0004-0000-0C00-000088010000}"/>
    <hyperlink ref="C440" r:id="rId394" xr:uid="{00000000-0004-0000-0C00-000089010000}"/>
    <hyperlink ref="C441" r:id="rId395" xr:uid="{00000000-0004-0000-0C00-00008A010000}"/>
    <hyperlink ref="C442" r:id="rId396" xr:uid="{00000000-0004-0000-0C00-00008B010000}"/>
    <hyperlink ref="C443" r:id="rId397" xr:uid="{00000000-0004-0000-0C00-00008C010000}"/>
    <hyperlink ref="C444" r:id="rId398" xr:uid="{00000000-0004-0000-0C00-00008D010000}"/>
    <hyperlink ref="C445" r:id="rId399" xr:uid="{00000000-0004-0000-0C00-00008E010000}"/>
    <hyperlink ref="C446" r:id="rId400" xr:uid="{00000000-0004-0000-0C00-00008F010000}"/>
    <hyperlink ref="C447" r:id="rId401" xr:uid="{00000000-0004-0000-0C00-000090010000}"/>
    <hyperlink ref="C448" r:id="rId402" xr:uid="{00000000-0004-0000-0C00-000091010000}"/>
    <hyperlink ref="C449" r:id="rId403" xr:uid="{00000000-0004-0000-0C00-000092010000}"/>
    <hyperlink ref="C450" r:id="rId404" xr:uid="{00000000-0004-0000-0C00-000093010000}"/>
    <hyperlink ref="C451" r:id="rId405" xr:uid="{00000000-0004-0000-0C00-000094010000}"/>
    <hyperlink ref="C452" r:id="rId406" xr:uid="{00000000-0004-0000-0C00-000095010000}"/>
    <hyperlink ref="C453" r:id="rId407" xr:uid="{00000000-0004-0000-0C00-000096010000}"/>
    <hyperlink ref="C454" r:id="rId408" xr:uid="{00000000-0004-0000-0C00-000097010000}"/>
    <hyperlink ref="C455" r:id="rId409" xr:uid="{00000000-0004-0000-0C00-000098010000}"/>
    <hyperlink ref="C456" r:id="rId410" xr:uid="{00000000-0004-0000-0C00-000099010000}"/>
    <hyperlink ref="C457" r:id="rId411" xr:uid="{00000000-0004-0000-0C00-00009A010000}"/>
    <hyperlink ref="C458" r:id="rId412" xr:uid="{00000000-0004-0000-0C00-00009B010000}"/>
    <hyperlink ref="C459" r:id="rId413" xr:uid="{00000000-0004-0000-0C00-00009C010000}"/>
    <hyperlink ref="C460" r:id="rId414" xr:uid="{00000000-0004-0000-0C00-00009D010000}"/>
    <hyperlink ref="C461" r:id="rId415" xr:uid="{00000000-0004-0000-0C00-00009E010000}"/>
    <hyperlink ref="C462" r:id="rId416" location="darwin" xr:uid="{00000000-0004-0000-0C00-00009F010000}"/>
    <hyperlink ref="C463" r:id="rId417" xr:uid="{00000000-0004-0000-0C00-0000A0010000}"/>
    <hyperlink ref="C464" r:id="rId418" xr:uid="{00000000-0004-0000-0C00-0000A1010000}"/>
    <hyperlink ref="C465" r:id="rId419" xr:uid="{00000000-0004-0000-0C00-0000A2010000}"/>
    <hyperlink ref="C466" r:id="rId420" xr:uid="{00000000-0004-0000-0C00-0000A3010000}"/>
    <hyperlink ref="C470" r:id="rId421" xr:uid="{00000000-0004-0000-0C00-0000A4010000}"/>
    <hyperlink ref="C471" r:id="rId422" xr:uid="{00000000-0004-0000-0C00-0000A5010000}"/>
    <hyperlink ref="C472" r:id="rId423" xr:uid="{00000000-0004-0000-0C00-0000A6010000}"/>
    <hyperlink ref="C473" r:id="rId424" xr:uid="{00000000-0004-0000-0C00-0000A7010000}"/>
    <hyperlink ref="C474" r:id="rId425" xr:uid="{00000000-0004-0000-0C00-0000A8010000}"/>
    <hyperlink ref="C475" r:id="rId426" xr:uid="{00000000-0004-0000-0C00-0000A9010000}"/>
    <hyperlink ref="C476" r:id="rId427" xr:uid="{00000000-0004-0000-0C00-0000AA010000}"/>
    <hyperlink ref="C477" r:id="rId428" xr:uid="{00000000-0004-0000-0C00-0000AB010000}"/>
    <hyperlink ref="C478" r:id="rId429" xr:uid="{00000000-0004-0000-0C00-0000AC010000}"/>
    <hyperlink ref="C479" r:id="rId430" xr:uid="{00000000-0004-0000-0C00-0000AD010000}"/>
    <hyperlink ref="C480" r:id="rId431" xr:uid="{00000000-0004-0000-0C00-0000AE010000}"/>
    <hyperlink ref="C481" r:id="rId432" xr:uid="{00000000-0004-0000-0C00-0000AF010000}"/>
    <hyperlink ref="C482" r:id="rId433" xr:uid="{00000000-0004-0000-0C00-0000B0010000}"/>
    <hyperlink ref="C483" r:id="rId434" xr:uid="{00000000-0004-0000-0C00-0000B1010000}"/>
    <hyperlink ref="C484" r:id="rId435" xr:uid="{00000000-0004-0000-0C00-0000B2010000}"/>
    <hyperlink ref="C485" r:id="rId436" xr:uid="{00000000-0004-0000-0C00-0000B3010000}"/>
    <hyperlink ref="C486" r:id="rId437" xr:uid="{00000000-0004-0000-0C00-0000B4010000}"/>
    <hyperlink ref="C487" r:id="rId438" xr:uid="{00000000-0004-0000-0C00-0000B5010000}"/>
    <hyperlink ref="C488" r:id="rId439" xr:uid="{00000000-0004-0000-0C00-0000B6010000}"/>
    <hyperlink ref="C489" r:id="rId440" xr:uid="{00000000-0004-0000-0C00-0000B7010000}"/>
    <hyperlink ref="C492" r:id="rId441" xr:uid="{00000000-0004-0000-0C00-0000B8010000}"/>
    <hyperlink ref="C493" r:id="rId442" xr:uid="{00000000-0004-0000-0C00-0000B9010000}"/>
    <hyperlink ref="C494" r:id="rId443" xr:uid="{00000000-0004-0000-0C00-0000BA010000}"/>
    <hyperlink ref="C495" r:id="rId444" xr:uid="{00000000-0004-0000-0C00-0000BB010000}"/>
    <hyperlink ref="C496" r:id="rId445" xr:uid="{00000000-0004-0000-0C00-0000BC010000}"/>
    <hyperlink ref="C497" r:id="rId446" xr:uid="{00000000-0004-0000-0C00-0000BD010000}"/>
  </hyperlinks>
  <printOptions horizontalCentered="1" gridLines="1"/>
  <pageMargins left="0.7" right="0.7" top="0.75" bottom="0.75" header="0" footer="0"/>
  <pageSetup fitToHeight="0" pageOrder="overThenDown" orientation="landscape" cellComments="atEnd"/>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pageSetUpPr fitToPage="1"/>
  </sheetPr>
  <dimension ref="A1:AA1014"/>
  <sheetViews>
    <sheetView workbookViewId="0"/>
  </sheetViews>
  <sheetFormatPr defaultColWidth="14.42578125" defaultRowHeight="15.75" customHeight="1" x14ac:dyDescent="0.2"/>
  <cols>
    <col min="1" max="1" width="18.140625" customWidth="1"/>
    <col min="2" max="2" width="48.5703125" customWidth="1"/>
    <col min="3" max="3" width="82.7109375" customWidth="1"/>
    <col min="4" max="4" width="21.5703125" customWidth="1"/>
    <col min="5" max="5" width="53.140625" customWidth="1"/>
    <col min="6" max="6" width="21.5703125" customWidth="1"/>
  </cols>
  <sheetData>
    <row r="1" spans="1:27" ht="15.75" customHeight="1" x14ac:dyDescent="0.2">
      <c r="A1" s="23" t="s">
        <v>1213</v>
      </c>
      <c r="B1" s="23" t="s">
        <v>1214</v>
      </c>
      <c r="C1" s="23" t="s">
        <v>1217</v>
      </c>
      <c r="D1" s="21" t="s">
        <v>1219</v>
      </c>
      <c r="E1" s="23" t="s">
        <v>1220</v>
      </c>
      <c r="F1" s="21" t="s">
        <v>1221</v>
      </c>
      <c r="G1" s="23"/>
      <c r="H1" s="23"/>
      <c r="I1" s="23"/>
      <c r="J1" s="23"/>
      <c r="K1" s="23"/>
      <c r="L1" s="23"/>
      <c r="M1" s="23"/>
      <c r="N1" s="23"/>
      <c r="O1" s="23"/>
      <c r="P1" s="23"/>
      <c r="Q1" s="23"/>
      <c r="R1" s="23"/>
      <c r="S1" s="23"/>
      <c r="T1" s="23"/>
      <c r="U1" s="23"/>
      <c r="V1" s="23"/>
      <c r="W1" s="23"/>
      <c r="X1" s="23"/>
      <c r="Y1" s="23"/>
      <c r="Z1" s="23"/>
      <c r="AA1" s="23"/>
    </row>
    <row r="2" spans="1:27" ht="15.75" customHeight="1" x14ac:dyDescent="0.2">
      <c r="A2" s="71"/>
      <c r="B2" s="21"/>
      <c r="C2" s="21"/>
      <c r="D2" s="21"/>
      <c r="E2" s="21"/>
      <c r="F2" s="72"/>
      <c r="G2" s="23"/>
      <c r="H2" s="23"/>
      <c r="I2" s="23"/>
      <c r="J2" s="23"/>
      <c r="K2" s="23"/>
      <c r="L2" s="23"/>
      <c r="M2" s="23"/>
      <c r="N2" s="23"/>
      <c r="O2" s="23"/>
      <c r="P2" s="23"/>
      <c r="Q2" s="23"/>
      <c r="R2" s="23"/>
      <c r="S2" s="23"/>
      <c r="T2" s="23"/>
      <c r="U2" s="23"/>
      <c r="V2" s="23"/>
      <c r="W2" s="23"/>
      <c r="X2" s="23"/>
      <c r="Y2" s="23"/>
      <c r="Z2" s="23"/>
      <c r="AA2" s="23"/>
    </row>
    <row r="3" spans="1:27" ht="15.75" customHeight="1" x14ac:dyDescent="0.2">
      <c r="A3" s="73">
        <v>42384.821342222218</v>
      </c>
      <c r="B3" s="6" t="s">
        <v>1224</v>
      </c>
      <c r="C3" s="31" t="s">
        <v>1225</v>
      </c>
      <c r="D3" s="6" t="s">
        <v>1228</v>
      </c>
      <c r="E3" s="6" t="s">
        <v>1230</v>
      </c>
      <c r="F3" s="6" t="s">
        <v>1231</v>
      </c>
    </row>
    <row r="4" spans="1:27" ht="15.75" customHeight="1" x14ac:dyDescent="0.2">
      <c r="A4" s="73">
        <v>42390.938414722223</v>
      </c>
      <c r="B4" s="6" t="s">
        <v>542</v>
      </c>
      <c r="C4" s="31" t="s">
        <v>543</v>
      </c>
      <c r="D4" s="6" t="s">
        <v>782</v>
      </c>
      <c r="F4" s="6" t="s">
        <v>1235</v>
      </c>
    </row>
    <row r="5" spans="1:27" ht="15.75" customHeight="1" x14ac:dyDescent="0.2">
      <c r="A5" s="73">
        <v>42395.964211724538</v>
      </c>
      <c r="B5" s="6" t="s">
        <v>1236</v>
      </c>
      <c r="C5" s="31" t="s">
        <v>1237</v>
      </c>
      <c r="D5" s="6" t="s">
        <v>1167</v>
      </c>
      <c r="E5" s="6" t="s">
        <v>1240</v>
      </c>
      <c r="F5" s="6" t="s">
        <v>1241</v>
      </c>
    </row>
    <row r="6" spans="1:27" ht="15.75" customHeight="1" x14ac:dyDescent="0.2">
      <c r="A6" s="73">
        <v>42423.574802696763</v>
      </c>
      <c r="B6" s="6" t="s">
        <v>1242</v>
      </c>
      <c r="C6" s="31" t="s">
        <v>1243</v>
      </c>
      <c r="D6" s="6" t="s">
        <v>1191</v>
      </c>
      <c r="E6" s="6" t="s">
        <v>1246</v>
      </c>
      <c r="F6" s="6" t="s">
        <v>1247</v>
      </c>
    </row>
    <row r="7" spans="1:27" ht="15.75" customHeight="1" x14ac:dyDescent="0.2">
      <c r="A7" s="73">
        <v>42468.408981250002</v>
      </c>
      <c r="B7" s="6" t="s">
        <v>1248</v>
      </c>
      <c r="C7" s="31" t="s">
        <v>1249</v>
      </c>
      <c r="D7" s="6" t="s">
        <v>240</v>
      </c>
    </row>
    <row r="8" spans="1:27" ht="15.75" customHeight="1" x14ac:dyDescent="0.2">
      <c r="A8" s="73">
        <v>42468.409409328699</v>
      </c>
      <c r="B8" s="6" t="s">
        <v>1252</v>
      </c>
      <c r="C8" s="31" t="s">
        <v>1254</v>
      </c>
      <c r="D8" s="6" t="s">
        <v>16</v>
      </c>
    </row>
    <row r="9" spans="1:27" ht="15.75" customHeight="1" x14ac:dyDescent="0.2">
      <c r="A9" s="73">
        <v>42775.846210451389</v>
      </c>
      <c r="B9" s="6" t="s">
        <v>1258</v>
      </c>
      <c r="C9" s="31" t="s">
        <v>1259</v>
      </c>
      <c r="D9" s="6" t="s">
        <v>1191</v>
      </c>
      <c r="E9" s="6" t="s">
        <v>1262</v>
      </c>
    </row>
    <row r="10" spans="1:27" ht="15.75" customHeight="1" x14ac:dyDescent="0.2">
      <c r="A10" s="73">
        <v>43187.980347662036</v>
      </c>
      <c r="B10" s="6" t="s">
        <v>1263</v>
      </c>
      <c r="C10" s="31" t="s">
        <v>1264</v>
      </c>
      <c r="D10" s="6" t="s">
        <v>1266</v>
      </c>
      <c r="E10" s="6" t="s">
        <v>1267</v>
      </c>
      <c r="F10" s="6" t="s">
        <v>1268</v>
      </c>
    </row>
    <row r="11" spans="1:27" ht="15.75" customHeight="1" x14ac:dyDescent="0.2">
      <c r="A11" s="73">
        <v>43471.860398460645</v>
      </c>
      <c r="B11" s="6" t="s">
        <v>1269</v>
      </c>
      <c r="C11" s="31" t="s">
        <v>1270</v>
      </c>
      <c r="D11" s="6" t="s">
        <v>1228</v>
      </c>
      <c r="E11" s="6" t="s">
        <v>1273</v>
      </c>
      <c r="F11" s="6" t="s">
        <v>1274</v>
      </c>
    </row>
    <row r="12" spans="1:27" ht="15.75" customHeight="1" x14ac:dyDescent="0.2">
      <c r="A12" s="73">
        <v>43525.905512951387</v>
      </c>
      <c r="B12" s="6" t="s">
        <v>1275</v>
      </c>
      <c r="C12" s="31" t="s">
        <v>1276</v>
      </c>
      <c r="D12" s="6" t="s">
        <v>12</v>
      </c>
      <c r="E12" s="6" t="s">
        <v>1281</v>
      </c>
      <c r="F12" s="6" t="s">
        <v>1275</v>
      </c>
    </row>
    <row r="13" spans="1:27" ht="15.75" customHeight="1" x14ac:dyDescent="0.2">
      <c r="A13" s="73">
        <v>43554.478615949076</v>
      </c>
      <c r="B13" s="6" t="s">
        <v>1282</v>
      </c>
      <c r="C13" s="31" t="s">
        <v>1283</v>
      </c>
      <c r="D13" s="6" t="s">
        <v>782</v>
      </c>
      <c r="F13" s="6" t="s">
        <v>1286</v>
      </c>
    </row>
    <row r="14" spans="1:27" ht="15.75" customHeight="1" x14ac:dyDescent="0.2">
      <c r="A14" s="73">
        <v>43744.492364976853</v>
      </c>
      <c r="B14" s="6" t="s">
        <v>1275</v>
      </c>
      <c r="C14" s="31" t="s">
        <v>1276</v>
      </c>
      <c r="D14" s="6" t="s">
        <v>782</v>
      </c>
      <c r="E14" s="6" t="s">
        <v>12</v>
      </c>
    </row>
    <row r="15" spans="1:27" ht="15.75" customHeight="1" x14ac:dyDescent="0.2">
      <c r="A15" s="21" t="s">
        <v>1289</v>
      </c>
      <c r="B15" s="21" t="s">
        <v>1290</v>
      </c>
      <c r="C15" s="22" t="s">
        <v>1291</v>
      </c>
      <c r="D15" s="23"/>
      <c r="E15" s="23"/>
      <c r="F15" s="23"/>
      <c r="G15" s="23"/>
      <c r="H15" s="23"/>
      <c r="I15" s="23"/>
      <c r="J15" s="23"/>
      <c r="K15" s="23"/>
      <c r="L15" s="23"/>
      <c r="M15" s="23"/>
      <c r="N15" s="23"/>
      <c r="O15" s="23"/>
      <c r="P15" s="23"/>
      <c r="Q15" s="23"/>
      <c r="R15" s="23"/>
      <c r="S15" s="23"/>
      <c r="T15" s="23"/>
      <c r="U15" s="23"/>
      <c r="V15" s="23"/>
      <c r="W15" s="23"/>
      <c r="X15" s="23"/>
      <c r="Y15" s="23"/>
      <c r="Z15" s="23"/>
      <c r="AA15" s="23"/>
    </row>
    <row r="16" spans="1:27" ht="15.75" customHeight="1" x14ac:dyDescent="0.2">
      <c r="A16" s="23"/>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row>
    <row r="17" spans="1:27" ht="15.75" customHeight="1" x14ac:dyDescent="0.2">
      <c r="A17" s="23"/>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row>
    <row r="18" spans="1:27" ht="15.75" customHeight="1" x14ac:dyDescent="0.2">
      <c r="A18" s="23"/>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row>
    <row r="19" spans="1:27" ht="15.75" customHeight="1" x14ac:dyDescent="0.2">
      <c r="A19" s="23"/>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row>
    <row r="20" spans="1:27" ht="15.75" customHeight="1" x14ac:dyDescent="0.2">
      <c r="A20" s="23"/>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row>
    <row r="21" spans="1:27" ht="15.75" customHeight="1" x14ac:dyDescent="0.2">
      <c r="A21" s="23"/>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row>
    <row r="22" spans="1:27" ht="15.75" customHeight="1" x14ac:dyDescent="0.2">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row>
    <row r="23" spans="1:27" ht="15.75" customHeight="1" x14ac:dyDescent="0.2">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row>
    <row r="24" spans="1:27" ht="15.75" customHeight="1" x14ac:dyDescent="0.2">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row>
    <row r="25" spans="1:27" ht="15.75" customHeight="1" x14ac:dyDescent="0.2">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row>
    <row r="26" spans="1:27" ht="15.75" customHeight="1" x14ac:dyDescent="0.2">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row>
    <row r="27" spans="1:27" ht="15.75" customHeight="1" x14ac:dyDescent="0.2">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row>
    <row r="28" spans="1:27" ht="15.75" customHeight="1" x14ac:dyDescent="0.2">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row>
    <row r="29" spans="1:27" ht="15.75" customHeight="1" x14ac:dyDescent="0.2">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row>
    <row r="30" spans="1:27" ht="15.75" customHeight="1" x14ac:dyDescent="0.2">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row>
    <row r="31" spans="1:27" ht="15.75" customHeight="1" x14ac:dyDescent="0.2">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row>
    <row r="32" spans="1:27" ht="15.75" customHeight="1" x14ac:dyDescent="0.2">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row>
    <row r="33" spans="1:27" ht="15.75" customHeight="1" x14ac:dyDescent="0.2">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row>
    <row r="34" spans="1:27" ht="12.75" x14ac:dyDescent="0.2">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row>
    <row r="35" spans="1:27" ht="12.75" x14ac:dyDescent="0.2">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row>
    <row r="36" spans="1:27" ht="12.75" x14ac:dyDescent="0.2">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row>
    <row r="37" spans="1:27" ht="12.75" x14ac:dyDescent="0.2">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row>
    <row r="38" spans="1:27" ht="12.75" x14ac:dyDescent="0.2">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row>
    <row r="39" spans="1:27" ht="12.75" x14ac:dyDescent="0.2">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row>
    <row r="40" spans="1:27" ht="12.75" x14ac:dyDescent="0.2">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row>
    <row r="41" spans="1:27" ht="12.75" x14ac:dyDescent="0.2">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row>
    <row r="42" spans="1:27" ht="12.75" x14ac:dyDescent="0.2">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row>
    <row r="43" spans="1:27" ht="12.75" x14ac:dyDescent="0.2">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row>
    <row r="44" spans="1:27" ht="12.75" x14ac:dyDescent="0.2">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row>
    <row r="45" spans="1:27" ht="12.75" x14ac:dyDescent="0.2">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row>
    <row r="46" spans="1:27" ht="12.75" x14ac:dyDescent="0.2">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row>
    <row r="47" spans="1:27" ht="12.75" x14ac:dyDescent="0.2">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row>
    <row r="48" spans="1:27" ht="12.75" x14ac:dyDescent="0.2">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row>
    <row r="49" spans="1:27" ht="12.75" x14ac:dyDescent="0.2">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row>
    <row r="50" spans="1:27" ht="12.75" x14ac:dyDescent="0.2">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row>
    <row r="51" spans="1:27" ht="12.75" x14ac:dyDescent="0.2">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row>
    <row r="52" spans="1:27" ht="12.75" x14ac:dyDescent="0.2">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row>
    <row r="53" spans="1:27" ht="12.75" x14ac:dyDescent="0.2">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row>
    <row r="54" spans="1:27" ht="12.75" x14ac:dyDescent="0.2">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row>
    <row r="55" spans="1:27" ht="12.75" x14ac:dyDescent="0.2">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row>
    <row r="56" spans="1:27" ht="12.75" x14ac:dyDescent="0.2">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row>
    <row r="57" spans="1:27" ht="12.75" x14ac:dyDescent="0.2">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row>
    <row r="58" spans="1:27" ht="12.75" x14ac:dyDescent="0.2">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row>
    <row r="59" spans="1:27" ht="12.75" x14ac:dyDescent="0.2">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row>
    <row r="60" spans="1:27" ht="12.75" x14ac:dyDescent="0.2">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row>
    <row r="61" spans="1:27" ht="12.75" x14ac:dyDescent="0.2">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row>
    <row r="62" spans="1:27" ht="12.75" x14ac:dyDescent="0.2">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row>
    <row r="63" spans="1:27" ht="12.75" x14ac:dyDescent="0.2">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row>
    <row r="64" spans="1:27" ht="12.75" x14ac:dyDescent="0.2">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row>
    <row r="65" spans="1:27" ht="12.75" x14ac:dyDescent="0.2">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row>
    <row r="66" spans="1:27" ht="12.75" x14ac:dyDescent="0.2">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row>
    <row r="67" spans="1:27" ht="12.75" x14ac:dyDescent="0.2">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row>
    <row r="68" spans="1:27" ht="12.75" x14ac:dyDescent="0.2">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row>
    <row r="69" spans="1:27" ht="12.75" x14ac:dyDescent="0.2">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row>
    <row r="70" spans="1:27" ht="12.75" x14ac:dyDescent="0.2">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row>
    <row r="71" spans="1:27" ht="12.75" x14ac:dyDescent="0.2">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row>
    <row r="72" spans="1:27" ht="12.75" x14ac:dyDescent="0.2">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row>
    <row r="73" spans="1:27" ht="12.75" x14ac:dyDescent="0.2">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row>
    <row r="74" spans="1:27" ht="12.75" x14ac:dyDescent="0.2">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row>
    <row r="75" spans="1:27" ht="12.75" x14ac:dyDescent="0.2">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row>
    <row r="76" spans="1:27" ht="12.75" x14ac:dyDescent="0.2">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row>
    <row r="77" spans="1:27" ht="12.75" x14ac:dyDescent="0.2">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row>
    <row r="78" spans="1:27" ht="12.75" x14ac:dyDescent="0.2">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row>
    <row r="79" spans="1:27" ht="12.75" x14ac:dyDescent="0.2">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row>
    <row r="80" spans="1:27" ht="12.75" x14ac:dyDescent="0.2">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row>
    <row r="81" spans="1:27" ht="12.75" x14ac:dyDescent="0.2">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row>
    <row r="82" spans="1:27" ht="12.75" x14ac:dyDescent="0.2">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row>
    <row r="83" spans="1:27" ht="12.75" x14ac:dyDescent="0.2">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row>
    <row r="84" spans="1:27" ht="12.75" x14ac:dyDescent="0.2">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row>
    <row r="85" spans="1:27" ht="12.75" x14ac:dyDescent="0.2">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row>
    <row r="86" spans="1:27" ht="12.75" x14ac:dyDescent="0.2">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row>
    <row r="87" spans="1:27" ht="12.75" x14ac:dyDescent="0.2">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row>
    <row r="88" spans="1:27" ht="12.75" x14ac:dyDescent="0.2">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row>
    <row r="89" spans="1:27" ht="12.75" x14ac:dyDescent="0.2">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row>
    <row r="90" spans="1:27" ht="12.75" x14ac:dyDescent="0.2">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row>
    <row r="91" spans="1:27" ht="12.75" x14ac:dyDescent="0.2">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row>
    <row r="92" spans="1:27" ht="12.75" x14ac:dyDescent="0.2">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row>
    <row r="93" spans="1:27" ht="12.75" x14ac:dyDescent="0.2">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row>
    <row r="94" spans="1:27" ht="12.75" x14ac:dyDescent="0.2">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row>
    <row r="95" spans="1:27" ht="12.75" x14ac:dyDescent="0.2">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row>
    <row r="96" spans="1:27" ht="12.75" x14ac:dyDescent="0.2">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row>
    <row r="97" spans="1:27" ht="12.75" x14ac:dyDescent="0.2">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row>
    <row r="98" spans="1:27" ht="12.75" x14ac:dyDescent="0.2">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row>
    <row r="99" spans="1:27" ht="12.75" x14ac:dyDescent="0.2">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row>
    <row r="100" spans="1:27" ht="12.75" x14ac:dyDescent="0.2">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row>
    <row r="101" spans="1:27" ht="12.75" x14ac:dyDescent="0.2">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row>
    <row r="102" spans="1:27" ht="12.75" x14ac:dyDescent="0.2">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row>
    <row r="103" spans="1:27" ht="12.75" x14ac:dyDescent="0.2">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row>
    <row r="104" spans="1:27" ht="12.75" x14ac:dyDescent="0.2">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row>
    <row r="105" spans="1:27" ht="12.75" x14ac:dyDescent="0.2">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row>
    <row r="106" spans="1:27" ht="12.75" x14ac:dyDescent="0.2">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row>
    <row r="107" spans="1:27" ht="12.75" x14ac:dyDescent="0.2">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row>
    <row r="108" spans="1:27" ht="12.75" x14ac:dyDescent="0.2">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row>
    <row r="109" spans="1:27" ht="12.75" x14ac:dyDescent="0.2">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row>
    <row r="110" spans="1:27" ht="12.75" x14ac:dyDescent="0.2">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row>
    <row r="111" spans="1:27" ht="12.75" x14ac:dyDescent="0.2">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row>
    <row r="112" spans="1:27" ht="12.75" x14ac:dyDescent="0.2">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row>
    <row r="113" spans="1:27" ht="12.75" x14ac:dyDescent="0.2">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row>
    <row r="114" spans="1:27" ht="12.75" x14ac:dyDescent="0.2">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row>
    <row r="115" spans="1:27" ht="12.75" x14ac:dyDescent="0.2">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row>
    <row r="116" spans="1:27" ht="12.75" x14ac:dyDescent="0.2">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row>
    <row r="117" spans="1:27" ht="12.75" x14ac:dyDescent="0.2">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row>
    <row r="118" spans="1:27" ht="12.75" x14ac:dyDescent="0.2">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row>
    <row r="119" spans="1:27" ht="12.75" x14ac:dyDescent="0.2">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row>
    <row r="120" spans="1:27" ht="12.75" x14ac:dyDescent="0.2">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row>
    <row r="121" spans="1:27" ht="12.75" x14ac:dyDescent="0.2">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row>
    <row r="122" spans="1:27" ht="12.75" x14ac:dyDescent="0.2">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row>
    <row r="123" spans="1:27" ht="12.75" x14ac:dyDescent="0.2">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row>
    <row r="124" spans="1:27" ht="12.75" x14ac:dyDescent="0.2">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row>
    <row r="125" spans="1:27" ht="12.75" x14ac:dyDescent="0.2">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row>
    <row r="126" spans="1:27" ht="12.75" x14ac:dyDescent="0.2">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row>
    <row r="127" spans="1:27" ht="12.75" x14ac:dyDescent="0.2">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row>
    <row r="128" spans="1:27" ht="12.75" x14ac:dyDescent="0.2">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row>
    <row r="129" spans="1:27" ht="12.75" x14ac:dyDescent="0.2">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row>
    <row r="130" spans="1:27" ht="12.75" x14ac:dyDescent="0.2">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row>
    <row r="131" spans="1:27" ht="12.75" x14ac:dyDescent="0.2">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row>
    <row r="132" spans="1:27" ht="12.75" x14ac:dyDescent="0.2">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row>
    <row r="133" spans="1:27" ht="12.75" x14ac:dyDescent="0.2">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row>
    <row r="134" spans="1:27" ht="12.75" x14ac:dyDescent="0.2">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row>
    <row r="135" spans="1:27" ht="12.75" x14ac:dyDescent="0.2">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row>
    <row r="136" spans="1:27" ht="12.75" x14ac:dyDescent="0.2">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row>
    <row r="137" spans="1:27" ht="12.75" x14ac:dyDescent="0.2">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row>
    <row r="138" spans="1:27" ht="12.75" x14ac:dyDescent="0.2">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row>
    <row r="139" spans="1:27" ht="12.75" x14ac:dyDescent="0.2">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row>
    <row r="140" spans="1:27" ht="12.75" x14ac:dyDescent="0.2">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row>
    <row r="141" spans="1:27" ht="12.75" x14ac:dyDescent="0.2">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row>
    <row r="142" spans="1:27" ht="12.75" x14ac:dyDescent="0.2">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row>
    <row r="143" spans="1:27" ht="12.75" x14ac:dyDescent="0.2">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row>
    <row r="144" spans="1:27" ht="12.75" x14ac:dyDescent="0.2">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row>
    <row r="145" spans="1:27" ht="12.75" x14ac:dyDescent="0.2">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row>
    <row r="146" spans="1:27" ht="12.75" x14ac:dyDescent="0.2">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row>
    <row r="147" spans="1:27" ht="12.75" x14ac:dyDescent="0.2">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row>
    <row r="148" spans="1:27" ht="12.75" x14ac:dyDescent="0.2">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row>
    <row r="149" spans="1:27" ht="12.75" x14ac:dyDescent="0.2">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row>
    <row r="150" spans="1:27" ht="12.75" x14ac:dyDescent="0.2">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row>
    <row r="151" spans="1:27" ht="12.75" x14ac:dyDescent="0.2">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row>
    <row r="152" spans="1:27" ht="12.75" x14ac:dyDescent="0.2">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row>
    <row r="153" spans="1:27" ht="12.75" x14ac:dyDescent="0.2">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row>
    <row r="154" spans="1:27" ht="12.75" x14ac:dyDescent="0.2">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row>
    <row r="155" spans="1:27" ht="12.75" x14ac:dyDescent="0.2">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row>
    <row r="156" spans="1:27" ht="12.75" x14ac:dyDescent="0.2">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row>
    <row r="157" spans="1:27" ht="12.75" x14ac:dyDescent="0.2">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row>
    <row r="158" spans="1:27" ht="12.75" x14ac:dyDescent="0.2">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row>
    <row r="159" spans="1:27" ht="12.75" x14ac:dyDescent="0.2">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row>
    <row r="160" spans="1:27" ht="12.75" x14ac:dyDescent="0.2">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row>
    <row r="161" spans="1:27" ht="12.75" x14ac:dyDescent="0.2">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row>
    <row r="162" spans="1:27" ht="12.75" x14ac:dyDescent="0.2">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row>
    <row r="163" spans="1:27" ht="12.75" x14ac:dyDescent="0.2">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row>
    <row r="164" spans="1:27" ht="12.75" x14ac:dyDescent="0.2">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row>
    <row r="165" spans="1:27" ht="12.75" x14ac:dyDescent="0.2">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row>
    <row r="166" spans="1:27" ht="12.75" x14ac:dyDescent="0.2">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row>
    <row r="167" spans="1:27" ht="12.75" x14ac:dyDescent="0.2">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row>
    <row r="168" spans="1:27" ht="12.75" x14ac:dyDescent="0.2">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row>
    <row r="169" spans="1:27" ht="12.75" x14ac:dyDescent="0.2">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row>
    <row r="170" spans="1:27" ht="12.75" x14ac:dyDescent="0.2">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row>
    <row r="171" spans="1:27" ht="12.75" x14ac:dyDescent="0.2">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row>
    <row r="172" spans="1:27" ht="12.75" x14ac:dyDescent="0.2">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row>
    <row r="173" spans="1:27" ht="12.75" x14ac:dyDescent="0.2">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row>
    <row r="174" spans="1:27" ht="12.75" x14ac:dyDescent="0.2">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row>
    <row r="175" spans="1:27" ht="12.75" x14ac:dyDescent="0.2">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row>
    <row r="176" spans="1:27" ht="12.75" x14ac:dyDescent="0.2">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row>
    <row r="177" spans="1:27" ht="12.75" x14ac:dyDescent="0.2">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row>
    <row r="178" spans="1:27" ht="12.75" x14ac:dyDescent="0.2">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row>
    <row r="179" spans="1:27" ht="12.75" x14ac:dyDescent="0.2">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row>
    <row r="180" spans="1:27" ht="12.75" x14ac:dyDescent="0.2">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row>
    <row r="181" spans="1:27" ht="12.75" x14ac:dyDescent="0.2">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row>
    <row r="182" spans="1:27" ht="12.75" x14ac:dyDescent="0.2">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row>
    <row r="183" spans="1:27" ht="12.75" x14ac:dyDescent="0.2">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row>
    <row r="184" spans="1:27" ht="12.75" x14ac:dyDescent="0.2">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row>
    <row r="185" spans="1:27" ht="12.75" x14ac:dyDescent="0.2">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row>
    <row r="186" spans="1:27" ht="12.75" x14ac:dyDescent="0.2">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row>
    <row r="187" spans="1:27" ht="12.75" x14ac:dyDescent="0.2">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row>
    <row r="188" spans="1:27" ht="12.75" x14ac:dyDescent="0.2">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row>
    <row r="189" spans="1:27" ht="12.75" x14ac:dyDescent="0.2">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row>
    <row r="190" spans="1:27" ht="12.75" x14ac:dyDescent="0.2">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row>
    <row r="191" spans="1:27" ht="12.75" x14ac:dyDescent="0.2">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row>
    <row r="192" spans="1:27" ht="12.75" x14ac:dyDescent="0.2">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row>
    <row r="193" spans="1:27" ht="12.75" x14ac:dyDescent="0.2">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row>
    <row r="194" spans="1:27" ht="12.75" x14ac:dyDescent="0.2">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row>
    <row r="195" spans="1:27" ht="12.75" x14ac:dyDescent="0.2">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row>
    <row r="196" spans="1:27" ht="12.75" x14ac:dyDescent="0.2">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row>
    <row r="197" spans="1:27" ht="12.75" x14ac:dyDescent="0.2">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row>
    <row r="198" spans="1:27" ht="12.75" x14ac:dyDescent="0.2">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row>
    <row r="199" spans="1:27" ht="12.75" x14ac:dyDescent="0.2">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row>
    <row r="200" spans="1:27" ht="12.75" x14ac:dyDescent="0.2">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row>
    <row r="201" spans="1:27" ht="12.75" x14ac:dyDescent="0.2">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row>
    <row r="202" spans="1:27" ht="12.75" x14ac:dyDescent="0.2">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row>
    <row r="203" spans="1:27" ht="12.75" x14ac:dyDescent="0.2">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row>
    <row r="204" spans="1:27" ht="12.75" x14ac:dyDescent="0.2">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row>
    <row r="205" spans="1:27" ht="12.75" x14ac:dyDescent="0.2">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row>
    <row r="206" spans="1:27" ht="12.75" x14ac:dyDescent="0.2">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row>
    <row r="207" spans="1:27" ht="12.75" x14ac:dyDescent="0.2">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row>
    <row r="208" spans="1:27" ht="12.75" x14ac:dyDescent="0.2">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row>
    <row r="209" spans="1:27" ht="12.75" x14ac:dyDescent="0.2">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row>
    <row r="210" spans="1:27" ht="12.75" x14ac:dyDescent="0.2">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row>
    <row r="211" spans="1:27" ht="12.75" x14ac:dyDescent="0.2">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row>
    <row r="212" spans="1:27" ht="12.75" x14ac:dyDescent="0.2">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row>
    <row r="213" spans="1:27" ht="12.75" x14ac:dyDescent="0.2">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row>
    <row r="214" spans="1:27" ht="12.75" x14ac:dyDescent="0.2">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row>
    <row r="215" spans="1:27" ht="12.75" x14ac:dyDescent="0.2">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row>
    <row r="216" spans="1:27" ht="12.75" x14ac:dyDescent="0.2">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row>
    <row r="217" spans="1:27" ht="12.75" x14ac:dyDescent="0.2">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row>
    <row r="218" spans="1:27" ht="12.75" x14ac:dyDescent="0.2">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row>
    <row r="219" spans="1:27" ht="12.75" x14ac:dyDescent="0.2">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row>
    <row r="220" spans="1:27" ht="12.75" x14ac:dyDescent="0.2">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row>
    <row r="221" spans="1:27" ht="12.75" x14ac:dyDescent="0.2">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row>
    <row r="222" spans="1:27" ht="12.75" x14ac:dyDescent="0.2">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row>
    <row r="223" spans="1:27" ht="12.75" x14ac:dyDescent="0.2">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row>
    <row r="224" spans="1:27" ht="12.75" x14ac:dyDescent="0.2">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row>
    <row r="225" spans="1:27" ht="12.75" x14ac:dyDescent="0.2">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row>
    <row r="226" spans="1:27" ht="12.75" x14ac:dyDescent="0.2">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row>
    <row r="227" spans="1:27" ht="12.75" x14ac:dyDescent="0.2">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row>
    <row r="228" spans="1:27" ht="12.75" x14ac:dyDescent="0.2">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row>
    <row r="229" spans="1:27" ht="12.75" x14ac:dyDescent="0.2">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row>
    <row r="230" spans="1:27" ht="12.75" x14ac:dyDescent="0.2">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row>
    <row r="231" spans="1:27" ht="12.75" x14ac:dyDescent="0.2">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row>
    <row r="232" spans="1:27" ht="12.75" x14ac:dyDescent="0.2">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row>
    <row r="233" spans="1:27" ht="12.75" x14ac:dyDescent="0.2">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row>
    <row r="234" spans="1:27" ht="12.75" x14ac:dyDescent="0.2">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row>
    <row r="235" spans="1:27" ht="12.75" x14ac:dyDescent="0.2">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row>
    <row r="236" spans="1:27" ht="12.75" x14ac:dyDescent="0.2">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row>
    <row r="237" spans="1:27" ht="12.75" x14ac:dyDescent="0.2">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row>
    <row r="238" spans="1:27" ht="12.75" x14ac:dyDescent="0.2">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row>
    <row r="239" spans="1:27" ht="12.75" x14ac:dyDescent="0.2">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row>
    <row r="240" spans="1:27" ht="12.75" x14ac:dyDescent="0.2">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row>
    <row r="241" spans="1:27" ht="12.75" x14ac:dyDescent="0.2">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row>
    <row r="242" spans="1:27" ht="12.75" x14ac:dyDescent="0.2">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row>
    <row r="243" spans="1:27" ht="12.75" x14ac:dyDescent="0.2">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row>
    <row r="244" spans="1:27" ht="12.75" x14ac:dyDescent="0.2">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row>
    <row r="245" spans="1:27" ht="12.75" x14ac:dyDescent="0.2">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row>
    <row r="246" spans="1:27" ht="12.75" x14ac:dyDescent="0.2">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row>
    <row r="247" spans="1:27" ht="12.75" x14ac:dyDescent="0.2">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row>
    <row r="248" spans="1:27" ht="12.75" x14ac:dyDescent="0.2">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row>
    <row r="249" spans="1:27" ht="12.75" x14ac:dyDescent="0.2">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row>
    <row r="250" spans="1:27" ht="12.75" x14ac:dyDescent="0.2">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row>
    <row r="251" spans="1:27" ht="12.75" x14ac:dyDescent="0.2">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row>
    <row r="252" spans="1:27" ht="12.75" x14ac:dyDescent="0.2">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row>
    <row r="253" spans="1:27" ht="12.75" x14ac:dyDescent="0.2">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row>
    <row r="254" spans="1:27" ht="12.75" x14ac:dyDescent="0.2">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row>
    <row r="255" spans="1:27" ht="12.75" x14ac:dyDescent="0.2">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row>
    <row r="256" spans="1:27" ht="12.75" x14ac:dyDescent="0.2">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row>
    <row r="257" spans="1:27" ht="12.75" x14ac:dyDescent="0.2">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row>
    <row r="258" spans="1:27" ht="12.75" x14ac:dyDescent="0.2">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row>
    <row r="259" spans="1:27" ht="12.75" x14ac:dyDescent="0.2">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row>
    <row r="260" spans="1:27" ht="12.75" x14ac:dyDescent="0.2">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row>
    <row r="261" spans="1:27" ht="12.75" x14ac:dyDescent="0.2">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row>
    <row r="262" spans="1:27" ht="12.75" x14ac:dyDescent="0.2">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row>
    <row r="263" spans="1:27" ht="12.75" x14ac:dyDescent="0.2">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row>
    <row r="264" spans="1:27" ht="12.75" x14ac:dyDescent="0.2">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row>
    <row r="265" spans="1:27" ht="12.75" x14ac:dyDescent="0.2">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row>
    <row r="266" spans="1:27" ht="12.75" x14ac:dyDescent="0.2">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row>
    <row r="267" spans="1:27" ht="12.75" x14ac:dyDescent="0.2">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row>
    <row r="268" spans="1:27" ht="12.75" x14ac:dyDescent="0.2">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row>
    <row r="269" spans="1:27" ht="12.75" x14ac:dyDescent="0.2">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row>
    <row r="270" spans="1:27" ht="12.75" x14ac:dyDescent="0.2">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row>
    <row r="271" spans="1:27" ht="12.75" x14ac:dyDescent="0.2">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row>
    <row r="272" spans="1:27" ht="12.75" x14ac:dyDescent="0.2">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row>
    <row r="273" spans="1:27" ht="12.75" x14ac:dyDescent="0.2">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row>
    <row r="274" spans="1:27" ht="12.75" x14ac:dyDescent="0.2">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row>
    <row r="275" spans="1:27" ht="12.75" x14ac:dyDescent="0.2">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row>
    <row r="276" spans="1:27" ht="12.75" x14ac:dyDescent="0.2">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row>
    <row r="277" spans="1:27" ht="12.75" x14ac:dyDescent="0.2">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row>
    <row r="278" spans="1:27" ht="12.75" x14ac:dyDescent="0.2">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row>
    <row r="279" spans="1:27" ht="12.75" x14ac:dyDescent="0.2">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row>
    <row r="280" spans="1:27" ht="12.75" x14ac:dyDescent="0.2">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row>
    <row r="281" spans="1:27" ht="12.75" x14ac:dyDescent="0.2">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row>
    <row r="282" spans="1:27" ht="12.75" x14ac:dyDescent="0.2">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row>
    <row r="283" spans="1:27" ht="12.75" x14ac:dyDescent="0.2">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row>
    <row r="284" spans="1:27" ht="12.75" x14ac:dyDescent="0.2">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row>
    <row r="285" spans="1:27" ht="12.75" x14ac:dyDescent="0.2">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row>
    <row r="286" spans="1:27" ht="12.75" x14ac:dyDescent="0.2">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row>
    <row r="287" spans="1:27" ht="12.75" x14ac:dyDescent="0.2">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row>
    <row r="288" spans="1:27" ht="12.75" x14ac:dyDescent="0.2">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row>
    <row r="289" spans="1:27" ht="12.75" x14ac:dyDescent="0.2">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row>
    <row r="290" spans="1:27" ht="12.75" x14ac:dyDescent="0.2">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row>
    <row r="291" spans="1:27" ht="12.75" x14ac:dyDescent="0.2">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row>
    <row r="292" spans="1:27" ht="12.75" x14ac:dyDescent="0.2">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row>
    <row r="293" spans="1:27" ht="12.75" x14ac:dyDescent="0.2">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row>
    <row r="294" spans="1:27" ht="12.75" x14ac:dyDescent="0.2">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row>
    <row r="295" spans="1:27" ht="12.75" x14ac:dyDescent="0.2">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row>
    <row r="296" spans="1:27" ht="12.75" x14ac:dyDescent="0.2">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row>
    <row r="297" spans="1:27" ht="12.75" x14ac:dyDescent="0.2">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row>
    <row r="298" spans="1:27" ht="12.75" x14ac:dyDescent="0.2">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row>
    <row r="299" spans="1:27" ht="12.75" x14ac:dyDescent="0.2">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row>
    <row r="300" spans="1:27" ht="12.75" x14ac:dyDescent="0.2">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row>
    <row r="301" spans="1:27" ht="12.75" x14ac:dyDescent="0.2">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row>
    <row r="302" spans="1:27" ht="12.75" x14ac:dyDescent="0.2">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row>
    <row r="303" spans="1:27" ht="12.75" x14ac:dyDescent="0.2">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row>
    <row r="304" spans="1:27" ht="12.75" x14ac:dyDescent="0.2">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row>
    <row r="305" spans="1:27" ht="12.75" x14ac:dyDescent="0.2">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row>
    <row r="306" spans="1:27" ht="12.75" x14ac:dyDescent="0.2">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row>
    <row r="307" spans="1:27" ht="12.75" x14ac:dyDescent="0.2">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row>
    <row r="308" spans="1:27" ht="12.75" x14ac:dyDescent="0.2">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row>
    <row r="309" spans="1:27" ht="12.75" x14ac:dyDescent="0.2">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row>
    <row r="310" spans="1:27" ht="12.75" x14ac:dyDescent="0.2">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row>
    <row r="311" spans="1:27" ht="12.75" x14ac:dyDescent="0.2">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row>
    <row r="312" spans="1:27" ht="12.75" x14ac:dyDescent="0.2">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row>
    <row r="313" spans="1:27" ht="12.75" x14ac:dyDescent="0.2">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row>
    <row r="314" spans="1:27" ht="12.75" x14ac:dyDescent="0.2">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row>
    <row r="315" spans="1:27" ht="12.75" x14ac:dyDescent="0.2">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row>
    <row r="316" spans="1:27" ht="12.75" x14ac:dyDescent="0.2">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row>
    <row r="317" spans="1:27" ht="12.75" x14ac:dyDescent="0.2">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row>
    <row r="318" spans="1:27" ht="12.75" x14ac:dyDescent="0.2">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row>
    <row r="319" spans="1:27" ht="12.75" x14ac:dyDescent="0.2">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row>
    <row r="320" spans="1:27" ht="12.75" x14ac:dyDescent="0.2">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row>
    <row r="321" spans="1:27" ht="12.75" x14ac:dyDescent="0.2">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row>
    <row r="322" spans="1:27" ht="12.75" x14ac:dyDescent="0.2">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row>
    <row r="323" spans="1:27" ht="12.75" x14ac:dyDescent="0.2">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row>
    <row r="324" spans="1:27" ht="12.75" x14ac:dyDescent="0.2">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row>
    <row r="325" spans="1:27" ht="12.75" x14ac:dyDescent="0.2">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row>
    <row r="326" spans="1:27" ht="12.75" x14ac:dyDescent="0.2">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row>
    <row r="327" spans="1:27" ht="12.75" x14ac:dyDescent="0.2">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row>
    <row r="328" spans="1:27" ht="12.75" x14ac:dyDescent="0.2">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row>
    <row r="329" spans="1:27" ht="12.75" x14ac:dyDescent="0.2">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row>
    <row r="330" spans="1:27" ht="12.75" x14ac:dyDescent="0.2">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row>
    <row r="331" spans="1:27" ht="12.75" x14ac:dyDescent="0.2">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row>
    <row r="332" spans="1:27" ht="12.75" x14ac:dyDescent="0.2">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row>
    <row r="333" spans="1:27" ht="12.75" x14ac:dyDescent="0.2">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row>
    <row r="334" spans="1:27" ht="12.75" x14ac:dyDescent="0.2">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row>
    <row r="335" spans="1:27" ht="12.75" x14ac:dyDescent="0.2">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row>
    <row r="336" spans="1:27" ht="12.75" x14ac:dyDescent="0.2">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row>
    <row r="337" spans="1:27" ht="12.75" x14ac:dyDescent="0.2">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row>
    <row r="338" spans="1:27" ht="12.75" x14ac:dyDescent="0.2">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row>
    <row r="339" spans="1:27" ht="12.75" x14ac:dyDescent="0.2">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row>
    <row r="340" spans="1:27" ht="12.75" x14ac:dyDescent="0.2">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row>
    <row r="341" spans="1:27" ht="12.75" x14ac:dyDescent="0.2">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row>
    <row r="342" spans="1:27" ht="12.75" x14ac:dyDescent="0.2">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row>
    <row r="343" spans="1:27" ht="12.75" x14ac:dyDescent="0.2">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row>
    <row r="344" spans="1:27" ht="12.75" x14ac:dyDescent="0.2">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row>
    <row r="345" spans="1:27" ht="12.75" x14ac:dyDescent="0.2">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row>
    <row r="346" spans="1:27" ht="12.75" x14ac:dyDescent="0.2">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row>
    <row r="347" spans="1:27" ht="12.75" x14ac:dyDescent="0.2">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row>
    <row r="348" spans="1:27" ht="12.75" x14ac:dyDescent="0.2">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row>
    <row r="349" spans="1:27" ht="12.75" x14ac:dyDescent="0.2">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row>
    <row r="350" spans="1:27" ht="12.75" x14ac:dyDescent="0.2">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row>
    <row r="351" spans="1:27" ht="12.75" x14ac:dyDescent="0.2">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row>
    <row r="352" spans="1:27" ht="12.75" x14ac:dyDescent="0.2">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row>
    <row r="353" spans="1:27" ht="12.75" x14ac:dyDescent="0.2">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row>
    <row r="354" spans="1:27" ht="12.75" x14ac:dyDescent="0.2">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row>
    <row r="355" spans="1:27" ht="12.75" x14ac:dyDescent="0.2">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row>
    <row r="356" spans="1:27" ht="12.75" x14ac:dyDescent="0.2">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row>
    <row r="357" spans="1:27" ht="12.75" x14ac:dyDescent="0.2">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row>
    <row r="358" spans="1:27" ht="12.75" x14ac:dyDescent="0.2">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row>
    <row r="359" spans="1:27" ht="12.75" x14ac:dyDescent="0.2">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row>
    <row r="360" spans="1:27" ht="12.75" x14ac:dyDescent="0.2">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row>
    <row r="361" spans="1:27" ht="12.75" x14ac:dyDescent="0.2">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row>
    <row r="362" spans="1:27" ht="12.75" x14ac:dyDescent="0.2">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row>
    <row r="363" spans="1:27" ht="12.75" x14ac:dyDescent="0.2">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row>
    <row r="364" spans="1:27" ht="12.75" x14ac:dyDescent="0.2">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row>
    <row r="365" spans="1:27" ht="12.75" x14ac:dyDescent="0.2">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row>
    <row r="366" spans="1:27" ht="12.75" x14ac:dyDescent="0.2">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row>
    <row r="367" spans="1:27" ht="12.75" x14ac:dyDescent="0.2">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row>
    <row r="368" spans="1:27" ht="12.75" x14ac:dyDescent="0.2">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row>
    <row r="369" spans="1:27" ht="12.75" x14ac:dyDescent="0.2">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row>
    <row r="370" spans="1:27" ht="12.75" x14ac:dyDescent="0.2">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row>
    <row r="371" spans="1:27" ht="12.75" x14ac:dyDescent="0.2">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row>
    <row r="372" spans="1:27" ht="12.75" x14ac:dyDescent="0.2">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row>
    <row r="373" spans="1:27" ht="12.75" x14ac:dyDescent="0.2">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row>
    <row r="374" spans="1:27" ht="12.75" x14ac:dyDescent="0.2">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row>
    <row r="375" spans="1:27" ht="12.75" x14ac:dyDescent="0.2">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row>
    <row r="376" spans="1:27" ht="12.75" x14ac:dyDescent="0.2">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row>
    <row r="377" spans="1:27" ht="12.75" x14ac:dyDescent="0.2">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row>
    <row r="378" spans="1:27" ht="12.75" x14ac:dyDescent="0.2">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row>
    <row r="379" spans="1:27" ht="12.75" x14ac:dyDescent="0.2">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row>
    <row r="380" spans="1:27" ht="12.75" x14ac:dyDescent="0.2">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row>
    <row r="381" spans="1:27" ht="12.75" x14ac:dyDescent="0.2">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row>
    <row r="382" spans="1:27" ht="12.75" x14ac:dyDescent="0.2">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row>
    <row r="383" spans="1:27" ht="12.75" x14ac:dyDescent="0.2">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row>
    <row r="384" spans="1:27" ht="12.75" x14ac:dyDescent="0.2">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row>
    <row r="385" spans="1:27" ht="12.75" x14ac:dyDescent="0.2">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row>
    <row r="386" spans="1:27" ht="12.75" x14ac:dyDescent="0.2">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row>
    <row r="387" spans="1:27" ht="12.75" x14ac:dyDescent="0.2">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row>
    <row r="388" spans="1:27" ht="12.75" x14ac:dyDescent="0.2">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row>
    <row r="389" spans="1:27" ht="12.75" x14ac:dyDescent="0.2">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row>
    <row r="390" spans="1:27" ht="12.75" x14ac:dyDescent="0.2">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row>
    <row r="391" spans="1:27" ht="12.75" x14ac:dyDescent="0.2">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row>
    <row r="392" spans="1:27" ht="12.75" x14ac:dyDescent="0.2">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row>
    <row r="393" spans="1:27" ht="12.75" x14ac:dyDescent="0.2">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row>
    <row r="394" spans="1:27" ht="12.75" x14ac:dyDescent="0.2">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row>
    <row r="395" spans="1:27" ht="12.75" x14ac:dyDescent="0.2">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row>
    <row r="396" spans="1:27" ht="12.75" x14ac:dyDescent="0.2">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row>
    <row r="397" spans="1:27" ht="12.75" x14ac:dyDescent="0.2">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row>
    <row r="398" spans="1:27" ht="12.75" x14ac:dyDescent="0.2">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row>
    <row r="399" spans="1:27" ht="12.75" x14ac:dyDescent="0.2">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row>
    <row r="400" spans="1:27" ht="12.75" x14ac:dyDescent="0.2">
      <c r="A400" s="23"/>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row>
    <row r="401" spans="1:27" ht="12.75" x14ac:dyDescent="0.2">
      <c r="A401" s="23"/>
      <c r="B401" s="2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row>
    <row r="402" spans="1:27" ht="12.75" x14ac:dyDescent="0.2">
      <c r="A402" s="23"/>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row>
    <row r="403" spans="1:27" ht="12.75" x14ac:dyDescent="0.2">
      <c r="A403" s="23"/>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c r="AA403" s="23"/>
    </row>
    <row r="404" spans="1:27" ht="12.75" x14ac:dyDescent="0.2">
      <c r="A404" s="23"/>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row>
    <row r="405" spans="1:27" ht="12.75" x14ac:dyDescent="0.2">
      <c r="A405" s="23"/>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row>
    <row r="406" spans="1:27" ht="12.75" x14ac:dyDescent="0.2">
      <c r="A406" s="23"/>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row>
    <row r="407" spans="1:27" ht="12.75" x14ac:dyDescent="0.2">
      <c r="A407" s="23"/>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row>
    <row r="408" spans="1:27" ht="12.75" x14ac:dyDescent="0.2">
      <c r="A408" s="23"/>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row>
    <row r="409" spans="1:27" ht="12.75" x14ac:dyDescent="0.2">
      <c r="A409" s="23"/>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row>
    <row r="410" spans="1:27" ht="12.75" x14ac:dyDescent="0.2">
      <c r="A410" s="23"/>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row>
    <row r="411" spans="1:27" ht="12.75" x14ac:dyDescent="0.2">
      <c r="A411" s="23"/>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row>
    <row r="412" spans="1:27" ht="12.75" x14ac:dyDescent="0.2">
      <c r="A412" s="23"/>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row>
    <row r="413" spans="1:27" ht="12.75" x14ac:dyDescent="0.2">
      <c r="A413" s="23"/>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row>
    <row r="414" spans="1:27" ht="12.75" x14ac:dyDescent="0.2">
      <c r="A414" s="23"/>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row>
    <row r="415" spans="1:27" ht="12.75" x14ac:dyDescent="0.2">
      <c r="A415" s="23"/>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row>
    <row r="416" spans="1:27" ht="12.75" x14ac:dyDescent="0.2">
      <c r="A416" s="23"/>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c r="AA416" s="23"/>
    </row>
    <row r="417" spans="1:27" ht="12.75" x14ac:dyDescent="0.2">
      <c r="A417" s="23"/>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c r="AA417" s="23"/>
    </row>
    <row r="418" spans="1:27" ht="12.75" x14ac:dyDescent="0.2">
      <c r="A418" s="23"/>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c r="AA418" s="23"/>
    </row>
    <row r="419" spans="1:27" ht="12.75" x14ac:dyDescent="0.2">
      <c r="A419" s="23"/>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row>
    <row r="420" spans="1:27" ht="12.75" x14ac:dyDescent="0.2">
      <c r="A420" s="23"/>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row>
    <row r="421" spans="1:27" ht="12.75" x14ac:dyDescent="0.2">
      <c r="A421" s="23"/>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c r="AA421" s="23"/>
    </row>
    <row r="422" spans="1:27" ht="12.75" x14ac:dyDescent="0.2">
      <c r="A422" s="23"/>
      <c r="B422" s="23"/>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c r="AA422" s="23"/>
    </row>
    <row r="423" spans="1:27" ht="12.75" x14ac:dyDescent="0.2">
      <c r="A423" s="23"/>
      <c r="B423" s="23"/>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c r="AA423" s="23"/>
    </row>
    <row r="424" spans="1:27" ht="12.75" x14ac:dyDescent="0.2">
      <c r="A424" s="23"/>
      <c r="B424" s="23"/>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c r="AA424" s="23"/>
    </row>
    <row r="425" spans="1:27" ht="12.75" x14ac:dyDescent="0.2">
      <c r="A425" s="23"/>
      <c r="B425" s="23"/>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c r="AA425" s="23"/>
    </row>
    <row r="426" spans="1:27" ht="12.75" x14ac:dyDescent="0.2">
      <c r="A426" s="23"/>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c r="AA426" s="23"/>
    </row>
    <row r="427" spans="1:27" ht="12.75" x14ac:dyDescent="0.2">
      <c r="A427" s="23"/>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c r="AA427" s="23"/>
    </row>
    <row r="428" spans="1:27" ht="12.75" x14ac:dyDescent="0.2">
      <c r="A428" s="23"/>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c r="AA428" s="23"/>
    </row>
    <row r="429" spans="1:27" ht="12.75" x14ac:dyDescent="0.2">
      <c r="A429" s="23"/>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c r="AA429" s="23"/>
    </row>
    <row r="430" spans="1:27" ht="12.75" x14ac:dyDescent="0.2">
      <c r="A430" s="23"/>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c r="AA430" s="23"/>
    </row>
    <row r="431" spans="1:27" ht="12.75" x14ac:dyDescent="0.2">
      <c r="A431" s="23"/>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c r="AA431" s="23"/>
    </row>
    <row r="432" spans="1:27" ht="12.75" x14ac:dyDescent="0.2">
      <c r="A432" s="23"/>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c r="AA432" s="23"/>
    </row>
    <row r="433" spans="1:27" ht="12.75" x14ac:dyDescent="0.2">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c r="AA433" s="23"/>
    </row>
    <row r="434" spans="1:27" ht="12.75" x14ac:dyDescent="0.2">
      <c r="A434" s="23"/>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c r="AA434" s="23"/>
    </row>
    <row r="435" spans="1:27" ht="12.75" x14ac:dyDescent="0.2">
      <c r="A435" s="23"/>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c r="AA435" s="23"/>
    </row>
    <row r="436" spans="1:27" ht="12.75" x14ac:dyDescent="0.2">
      <c r="A436" s="23"/>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c r="AA436" s="23"/>
    </row>
    <row r="437" spans="1:27" ht="12.75" x14ac:dyDescent="0.2">
      <c r="A437" s="23"/>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c r="AA437" s="23"/>
    </row>
    <row r="438" spans="1:27" ht="12.75" x14ac:dyDescent="0.2">
      <c r="A438" s="23"/>
      <c r="B438" s="23"/>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c r="AA438" s="23"/>
    </row>
    <row r="439" spans="1:27" ht="12.75" x14ac:dyDescent="0.2">
      <c r="A439" s="23"/>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c r="AA439" s="23"/>
    </row>
    <row r="440" spans="1:27" ht="12.75" x14ac:dyDescent="0.2">
      <c r="A440" s="23"/>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c r="AA440" s="23"/>
    </row>
    <row r="441" spans="1:27" ht="12.75" x14ac:dyDescent="0.2">
      <c r="A441" s="23"/>
      <c r="B441" s="23"/>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c r="AA441" s="23"/>
    </row>
    <row r="442" spans="1:27" ht="12.75" x14ac:dyDescent="0.2">
      <c r="A442" s="23"/>
      <c r="B442" s="23"/>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c r="AA442" s="23"/>
    </row>
    <row r="443" spans="1:27" ht="12.75" x14ac:dyDescent="0.2">
      <c r="A443" s="23"/>
      <c r="B443" s="23"/>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c r="AA443" s="23"/>
    </row>
    <row r="444" spans="1:27" ht="12.75" x14ac:dyDescent="0.2">
      <c r="A444" s="23"/>
      <c r="B444" s="23"/>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c r="AA444" s="23"/>
    </row>
    <row r="445" spans="1:27" ht="12.75" x14ac:dyDescent="0.2">
      <c r="A445" s="23"/>
      <c r="B445" s="23"/>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c r="AA445" s="23"/>
    </row>
    <row r="446" spans="1:27" ht="12.75" x14ac:dyDescent="0.2">
      <c r="A446" s="23"/>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c r="AA446" s="23"/>
    </row>
    <row r="447" spans="1:27" ht="12.75" x14ac:dyDescent="0.2">
      <c r="A447" s="23"/>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c r="AA447" s="23"/>
    </row>
    <row r="448" spans="1:27" ht="12.75" x14ac:dyDescent="0.2">
      <c r="A448" s="23"/>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c r="AA448" s="23"/>
    </row>
    <row r="449" spans="1:27" ht="12.75" x14ac:dyDescent="0.2">
      <c r="A449" s="23"/>
      <c r="B449" s="23"/>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c r="AA449" s="23"/>
    </row>
    <row r="450" spans="1:27" ht="12.75" x14ac:dyDescent="0.2">
      <c r="A450" s="23"/>
      <c r="B450" s="23"/>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c r="AA450" s="23"/>
    </row>
    <row r="451" spans="1:27" ht="12.75" x14ac:dyDescent="0.2">
      <c r="A451" s="23"/>
      <c r="B451" s="23"/>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c r="AA451" s="23"/>
    </row>
    <row r="452" spans="1:27" ht="12.75" x14ac:dyDescent="0.2">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c r="AA452" s="23"/>
    </row>
    <row r="453" spans="1:27" ht="12.75" x14ac:dyDescent="0.2">
      <c r="A453" s="23"/>
      <c r="B453" s="23"/>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c r="AA453" s="23"/>
    </row>
    <row r="454" spans="1:27" ht="12.75" x14ac:dyDescent="0.2">
      <c r="A454" s="23"/>
      <c r="B454" s="23"/>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c r="AA454" s="23"/>
    </row>
    <row r="455" spans="1:27" ht="12.75" x14ac:dyDescent="0.2">
      <c r="A455" s="23"/>
      <c r="B455" s="23"/>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c r="AA455" s="23"/>
    </row>
    <row r="456" spans="1:27" ht="12.75" x14ac:dyDescent="0.2">
      <c r="A456" s="23"/>
      <c r="B456" s="23"/>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c r="AA456" s="23"/>
    </row>
    <row r="457" spans="1:27" ht="12.75" x14ac:dyDescent="0.2">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c r="AA457" s="23"/>
    </row>
    <row r="458" spans="1:27" ht="12.75" x14ac:dyDescent="0.2">
      <c r="A458" s="23"/>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c r="AA458" s="23"/>
    </row>
    <row r="459" spans="1:27" ht="12.75" x14ac:dyDescent="0.2">
      <c r="A459" s="23"/>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c r="AA459" s="23"/>
    </row>
    <row r="460" spans="1:27" ht="12.75" x14ac:dyDescent="0.2">
      <c r="A460" s="23"/>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c r="AA460" s="23"/>
    </row>
    <row r="461" spans="1:27" ht="12.75" x14ac:dyDescent="0.2">
      <c r="A461" s="23"/>
      <c r="B461" s="23"/>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c r="AA461" s="23"/>
    </row>
    <row r="462" spans="1:27" ht="12.75" x14ac:dyDescent="0.2">
      <c r="A462" s="23"/>
      <c r="B462" s="23"/>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c r="AA462" s="23"/>
    </row>
    <row r="463" spans="1:27" ht="12.75" x14ac:dyDescent="0.2">
      <c r="A463" s="23"/>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c r="AA463" s="23"/>
    </row>
    <row r="464" spans="1:27" ht="12.75" x14ac:dyDescent="0.2">
      <c r="A464" s="23"/>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c r="AA464" s="23"/>
    </row>
    <row r="465" spans="1:27" ht="12.75" x14ac:dyDescent="0.2">
      <c r="A465" s="23"/>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c r="AA465" s="23"/>
    </row>
    <row r="466" spans="1:27" ht="12.75" x14ac:dyDescent="0.2">
      <c r="A466" s="23"/>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c r="AA466" s="23"/>
    </row>
    <row r="467" spans="1:27" ht="12.75" x14ac:dyDescent="0.2">
      <c r="A467" s="23"/>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c r="AA467" s="23"/>
    </row>
    <row r="468" spans="1:27" ht="12.75" x14ac:dyDescent="0.2">
      <c r="A468" s="23"/>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c r="AA468" s="23"/>
    </row>
    <row r="469" spans="1:27" ht="12.75" x14ac:dyDescent="0.2">
      <c r="A469" s="23"/>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23"/>
      <c r="AA469" s="23"/>
    </row>
    <row r="470" spans="1:27" ht="12.75" x14ac:dyDescent="0.2">
      <c r="A470" s="23"/>
      <c r="B470" s="23"/>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23"/>
      <c r="AA470" s="23"/>
    </row>
    <row r="471" spans="1:27" ht="12.75" x14ac:dyDescent="0.2">
      <c r="A471" s="23"/>
      <c r="B471" s="23"/>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c r="AA471" s="23"/>
    </row>
    <row r="472" spans="1:27" ht="12.75" x14ac:dyDescent="0.2">
      <c r="A472" s="23"/>
      <c r="B472" s="23"/>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23"/>
      <c r="AA472" s="23"/>
    </row>
    <row r="473" spans="1:27" ht="12.75" x14ac:dyDescent="0.2">
      <c r="A473" s="23"/>
      <c r="B473" s="23"/>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c r="AA473" s="23"/>
    </row>
    <row r="474" spans="1:27" ht="12.75" x14ac:dyDescent="0.2">
      <c r="A474" s="23"/>
      <c r="B474" s="23"/>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c r="AA474" s="23"/>
    </row>
    <row r="475" spans="1:27" ht="12.75" x14ac:dyDescent="0.2">
      <c r="A475" s="23"/>
      <c r="B475" s="23"/>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c r="AA475" s="23"/>
    </row>
    <row r="476" spans="1:27" ht="12.75" x14ac:dyDescent="0.2">
      <c r="A476" s="23"/>
      <c r="B476" s="23"/>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23"/>
      <c r="AA476" s="23"/>
    </row>
    <row r="477" spans="1:27" ht="12.75" x14ac:dyDescent="0.2">
      <c r="A477" s="23"/>
      <c r="B477" s="23"/>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23"/>
      <c r="AA477" s="23"/>
    </row>
    <row r="478" spans="1:27" ht="12.75" x14ac:dyDescent="0.2">
      <c r="A478" s="23"/>
      <c r="B478" s="23"/>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c r="AA478" s="23"/>
    </row>
    <row r="479" spans="1:27" ht="12.75" x14ac:dyDescent="0.2">
      <c r="A479" s="23"/>
      <c r="B479" s="23"/>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23"/>
      <c r="AA479" s="23"/>
    </row>
    <row r="480" spans="1:27" ht="12.75" x14ac:dyDescent="0.2">
      <c r="A480" s="23"/>
      <c r="B480" s="23"/>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23"/>
      <c r="AA480" s="23"/>
    </row>
    <row r="481" spans="1:27" ht="12.75" x14ac:dyDescent="0.2">
      <c r="A481" s="23"/>
      <c r="B481" s="23"/>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23"/>
      <c r="AA481" s="23"/>
    </row>
    <row r="482" spans="1:27" ht="12.75" x14ac:dyDescent="0.2">
      <c r="A482" s="23"/>
      <c r="B482" s="23"/>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c r="AA482" s="23"/>
    </row>
    <row r="483" spans="1:27" ht="12.75" x14ac:dyDescent="0.2">
      <c r="A483" s="23"/>
      <c r="B483" s="23"/>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c r="AA483" s="23"/>
    </row>
    <row r="484" spans="1:27" ht="12.75" x14ac:dyDescent="0.2">
      <c r="A484" s="23"/>
      <c r="B484" s="23"/>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23"/>
      <c r="AA484" s="23"/>
    </row>
    <row r="485" spans="1:27" ht="12.75" x14ac:dyDescent="0.2">
      <c r="A485" s="23"/>
      <c r="B485" s="23"/>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23"/>
      <c r="AA485" s="23"/>
    </row>
    <row r="486" spans="1:27" ht="12.75" x14ac:dyDescent="0.2">
      <c r="A486" s="23"/>
      <c r="B486" s="23"/>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c r="AA486" s="23"/>
    </row>
    <row r="487" spans="1:27" ht="12.75" x14ac:dyDescent="0.2">
      <c r="A487" s="23"/>
      <c r="B487" s="23"/>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c r="AA487" s="23"/>
    </row>
    <row r="488" spans="1:27" ht="12.75" x14ac:dyDescent="0.2">
      <c r="A488" s="23"/>
      <c r="B488" s="23"/>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c r="AA488" s="23"/>
    </row>
    <row r="489" spans="1:27" ht="12.75" x14ac:dyDescent="0.2">
      <c r="A489" s="23"/>
      <c r="B489" s="23"/>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23"/>
      <c r="AA489" s="23"/>
    </row>
    <row r="490" spans="1:27" ht="12.75" x14ac:dyDescent="0.2">
      <c r="A490" s="23"/>
      <c r="B490" s="23"/>
      <c r="C490" s="23"/>
      <c r="D490" s="23"/>
      <c r="E490" s="23"/>
      <c r="F490" s="23"/>
      <c r="G490" s="23"/>
      <c r="H490" s="23"/>
      <c r="I490" s="23"/>
      <c r="J490" s="23"/>
      <c r="K490" s="23"/>
      <c r="L490" s="23"/>
      <c r="M490" s="23"/>
      <c r="N490" s="23"/>
      <c r="O490" s="23"/>
      <c r="P490" s="23"/>
      <c r="Q490" s="23"/>
      <c r="R490" s="23"/>
      <c r="S490" s="23"/>
      <c r="T490" s="23"/>
      <c r="U490" s="23"/>
      <c r="V490" s="23"/>
      <c r="W490" s="23"/>
      <c r="X490" s="23"/>
      <c r="Y490" s="23"/>
      <c r="Z490" s="23"/>
      <c r="AA490" s="23"/>
    </row>
    <row r="491" spans="1:27" ht="12.75" x14ac:dyDescent="0.2">
      <c r="A491" s="23"/>
      <c r="B491" s="23"/>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23"/>
      <c r="AA491" s="23"/>
    </row>
    <row r="492" spans="1:27" ht="12.75" x14ac:dyDescent="0.2">
      <c r="A492" s="23"/>
      <c r="B492" s="23"/>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23"/>
      <c r="AA492" s="23"/>
    </row>
    <row r="493" spans="1:27" ht="12.75" x14ac:dyDescent="0.2">
      <c r="A493" s="23"/>
      <c r="B493" s="23"/>
      <c r="C493" s="23"/>
      <c r="D493" s="23"/>
      <c r="E493" s="23"/>
      <c r="F493" s="23"/>
      <c r="G493" s="23"/>
      <c r="H493" s="23"/>
      <c r="I493" s="23"/>
      <c r="J493" s="23"/>
      <c r="K493" s="23"/>
      <c r="L493" s="23"/>
      <c r="M493" s="23"/>
      <c r="N493" s="23"/>
      <c r="O493" s="23"/>
      <c r="P493" s="23"/>
      <c r="Q493" s="23"/>
      <c r="R493" s="23"/>
      <c r="S493" s="23"/>
      <c r="T493" s="23"/>
      <c r="U493" s="23"/>
      <c r="V493" s="23"/>
      <c r="W493" s="23"/>
      <c r="X493" s="23"/>
      <c r="Y493" s="23"/>
      <c r="Z493" s="23"/>
      <c r="AA493" s="23"/>
    </row>
    <row r="494" spans="1:27" ht="12.75" x14ac:dyDescent="0.2">
      <c r="A494" s="23"/>
      <c r="B494" s="23"/>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23"/>
      <c r="AA494" s="23"/>
    </row>
    <row r="495" spans="1:27" ht="12.75" x14ac:dyDescent="0.2">
      <c r="A495" s="23"/>
      <c r="B495" s="23"/>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c r="AA495" s="23"/>
    </row>
    <row r="496" spans="1:27" ht="12.75" x14ac:dyDescent="0.2">
      <c r="A496" s="23"/>
      <c r="B496" s="23"/>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c r="AA496" s="23"/>
    </row>
    <row r="497" spans="1:27" ht="12.75" x14ac:dyDescent="0.2">
      <c r="A497" s="23"/>
      <c r="B497" s="23"/>
      <c r="C497" s="23"/>
      <c r="D497" s="23"/>
      <c r="E497" s="23"/>
      <c r="F497" s="23"/>
      <c r="G497" s="23"/>
      <c r="H497" s="23"/>
      <c r="I497" s="23"/>
      <c r="J497" s="23"/>
      <c r="K497" s="23"/>
      <c r="L497" s="23"/>
      <c r="M497" s="23"/>
      <c r="N497" s="23"/>
      <c r="O497" s="23"/>
      <c r="P497" s="23"/>
      <c r="Q497" s="23"/>
      <c r="R497" s="23"/>
      <c r="S497" s="23"/>
      <c r="T497" s="23"/>
      <c r="U497" s="23"/>
      <c r="V497" s="23"/>
      <c r="W497" s="23"/>
      <c r="X497" s="23"/>
      <c r="Y497" s="23"/>
      <c r="Z497" s="23"/>
      <c r="AA497" s="23"/>
    </row>
    <row r="498" spans="1:27" ht="12.75" x14ac:dyDescent="0.2">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c r="AA498" s="23"/>
    </row>
    <row r="499" spans="1:27" ht="12.75" x14ac:dyDescent="0.2">
      <c r="A499" s="23"/>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c r="AA499" s="23"/>
    </row>
    <row r="500" spans="1:27" ht="12.75" x14ac:dyDescent="0.2">
      <c r="A500" s="23"/>
      <c r="B500" s="23"/>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c r="AA500" s="23"/>
    </row>
    <row r="501" spans="1:27" ht="12.75" x14ac:dyDescent="0.2">
      <c r="A501" s="23"/>
      <c r="B501" s="23"/>
      <c r="C501" s="23"/>
      <c r="D501" s="23"/>
      <c r="E501" s="23"/>
      <c r="F501" s="23"/>
      <c r="G501" s="23"/>
      <c r="H501" s="23"/>
      <c r="I501" s="23"/>
      <c r="J501" s="23"/>
      <c r="K501" s="23"/>
      <c r="L501" s="23"/>
      <c r="M501" s="23"/>
      <c r="N501" s="23"/>
      <c r="O501" s="23"/>
      <c r="P501" s="23"/>
      <c r="Q501" s="23"/>
      <c r="R501" s="23"/>
      <c r="S501" s="23"/>
      <c r="T501" s="23"/>
      <c r="U501" s="23"/>
      <c r="V501" s="23"/>
      <c r="W501" s="23"/>
      <c r="X501" s="23"/>
      <c r="Y501" s="23"/>
      <c r="Z501" s="23"/>
      <c r="AA501" s="23"/>
    </row>
    <row r="502" spans="1:27" ht="12.75" x14ac:dyDescent="0.2">
      <c r="A502" s="23"/>
      <c r="B502" s="23"/>
      <c r="C502" s="23"/>
      <c r="D502" s="23"/>
      <c r="E502" s="23"/>
      <c r="F502" s="23"/>
      <c r="G502" s="23"/>
      <c r="H502" s="23"/>
      <c r="I502" s="23"/>
      <c r="J502" s="23"/>
      <c r="K502" s="23"/>
      <c r="L502" s="23"/>
      <c r="M502" s="23"/>
      <c r="N502" s="23"/>
      <c r="O502" s="23"/>
      <c r="P502" s="23"/>
      <c r="Q502" s="23"/>
      <c r="R502" s="23"/>
      <c r="S502" s="23"/>
      <c r="T502" s="23"/>
      <c r="U502" s="23"/>
      <c r="V502" s="23"/>
      <c r="W502" s="23"/>
      <c r="X502" s="23"/>
      <c r="Y502" s="23"/>
      <c r="Z502" s="23"/>
      <c r="AA502" s="23"/>
    </row>
    <row r="503" spans="1:27" ht="12.75" x14ac:dyDescent="0.2">
      <c r="A503" s="23"/>
      <c r="B503" s="23"/>
      <c r="C503" s="23"/>
      <c r="D503" s="23"/>
      <c r="E503" s="23"/>
      <c r="F503" s="23"/>
      <c r="G503" s="23"/>
      <c r="H503" s="23"/>
      <c r="I503" s="23"/>
      <c r="J503" s="23"/>
      <c r="K503" s="23"/>
      <c r="L503" s="23"/>
      <c r="M503" s="23"/>
      <c r="N503" s="23"/>
      <c r="O503" s="23"/>
      <c r="P503" s="23"/>
      <c r="Q503" s="23"/>
      <c r="R503" s="23"/>
      <c r="S503" s="23"/>
      <c r="T503" s="23"/>
      <c r="U503" s="23"/>
      <c r="V503" s="23"/>
      <c r="W503" s="23"/>
      <c r="X503" s="23"/>
      <c r="Y503" s="23"/>
      <c r="Z503" s="23"/>
      <c r="AA503" s="23"/>
    </row>
    <row r="504" spans="1:27" ht="12.75" x14ac:dyDescent="0.2">
      <c r="A504" s="23"/>
      <c r="B504" s="23"/>
      <c r="C504" s="23"/>
      <c r="D504" s="23"/>
      <c r="E504" s="23"/>
      <c r="F504" s="23"/>
      <c r="G504" s="23"/>
      <c r="H504" s="23"/>
      <c r="I504" s="23"/>
      <c r="J504" s="23"/>
      <c r="K504" s="23"/>
      <c r="L504" s="23"/>
      <c r="M504" s="23"/>
      <c r="N504" s="23"/>
      <c r="O504" s="23"/>
      <c r="P504" s="23"/>
      <c r="Q504" s="23"/>
      <c r="R504" s="23"/>
      <c r="S504" s="23"/>
      <c r="T504" s="23"/>
      <c r="U504" s="23"/>
      <c r="V504" s="23"/>
      <c r="W504" s="23"/>
      <c r="X504" s="23"/>
      <c r="Y504" s="23"/>
      <c r="Z504" s="23"/>
      <c r="AA504" s="23"/>
    </row>
    <row r="505" spans="1:27" ht="12.75" x14ac:dyDescent="0.2">
      <c r="A505" s="23"/>
      <c r="B505" s="23"/>
      <c r="C505" s="23"/>
      <c r="D505" s="23"/>
      <c r="E505" s="23"/>
      <c r="F505" s="23"/>
      <c r="G505" s="23"/>
      <c r="H505" s="23"/>
      <c r="I505" s="23"/>
      <c r="J505" s="23"/>
      <c r="K505" s="23"/>
      <c r="L505" s="23"/>
      <c r="M505" s="23"/>
      <c r="N505" s="23"/>
      <c r="O505" s="23"/>
      <c r="P505" s="23"/>
      <c r="Q505" s="23"/>
      <c r="R505" s="23"/>
      <c r="S505" s="23"/>
      <c r="T505" s="23"/>
      <c r="U505" s="23"/>
      <c r="V505" s="23"/>
      <c r="W505" s="23"/>
      <c r="X505" s="23"/>
      <c r="Y505" s="23"/>
      <c r="Z505" s="23"/>
      <c r="AA505" s="23"/>
    </row>
    <row r="506" spans="1:27" ht="12.75" x14ac:dyDescent="0.2">
      <c r="A506" s="23"/>
      <c r="B506" s="23"/>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23"/>
      <c r="AA506" s="23"/>
    </row>
    <row r="507" spans="1:27" ht="12.75" x14ac:dyDescent="0.2">
      <c r="A507" s="23"/>
      <c r="B507" s="23"/>
      <c r="C507" s="23"/>
      <c r="D507" s="23"/>
      <c r="E507" s="23"/>
      <c r="F507" s="23"/>
      <c r="G507" s="23"/>
      <c r="H507" s="23"/>
      <c r="I507" s="23"/>
      <c r="J507" s="23"/>
      <c r="K507" s="23"/>
      <c r="L507" s="23"/>
      <c r="M507" s="23"/>
      <c r="N507" s="23"/>
      <c r="O507" s="23"/>
      <c r="P507" s="23"/>
      <c r="Q507" s="23"/>
      <c r="R507" s="23"/>
      <c r="S507" s="23"/>
      <c r="T507" s="23"/>
      <c r="U507" s="23"/>
      <c r="V507" s="23"/>
      <c r="W507" s="23"/>
      <c r="X507" s="23"/>
      <c r="Y507" s="23"/>
      <c r="Z507" s="23"/>
      <c r="AA507" s="23"/>
    </row>
    <row r="508" spans="1:27" ht="12.75" x14ac:dyDescent="0.2">
      <c r="A508" s="23"/>
      <c r="B508" s="23"/>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c r="AA508" s="23"/>
    </row>
    <row r="509" spans="1:27" ht="12.75" x14ac:dyDescent="0.2">
      <c r="A509" s="23"/>
      <c r="B509" s="23"/>
      <c r="C509" s="23"/>
      <c r="D509" s="23"/>
      <c r="E509" s="23"/>
      <c r="F509" s="23"/>
      <c r="G509" s="23"/>
      <c r="H509" s="23"/>
      <c r="I509" s="23"/>
      <c r="J509" s="23"/>
      <c r="K509" s="23"/>
      <c r="L509" s="23"/>
      <c r="M509" s="23"/>
      <c r="N509" s="23"/>
      <c r="O509" s="23"/>
      <c r="P509" s="23"/>
      <c r="Q509" s="23"/>
      <c r="R509" s="23"/>
      <c r="S509" s="23"/>
      <c r="T509" s="23"/>
      <c r="U509" s="23"/>
      <c r="V509" s="23"/>
      <c r="W509" s="23"/>
      <c r="X509" s="23"/>
      <c r="Y509" s="23"/>
      <c r="Z509" s="23"/>
      <c r="AA509" s="23"/>
    </row>
    <row r="510" spans="1:27" ht="12.75" x14ac:dyDescent="0.2">
      <c r="A510" s="23"/>
      <c r="B510" s="23"/>
      <c r="C510" s="23"/>
      <c r="D510" s="23"/>
      <c r="E510" s="23"/>
      <c r="F510" s="23"/>
      <c r="G510" s="23"/>
      <c r="H510" s="23"/>
      <c r="I510" s="23"/>
      <c r="J510" s="23"/>
      <c r="K510" s="23"/>
      <c r="L510" s="23"/>
      <c r="M510" s="23"/>
      <c r="N510" s="23"/>
      <c r="O510" s="23"/>
      <c r="P510" s="23"/>
      <c r="Q510" s="23"/>
      <c r="R510" s="23"/>
      <c r="S510" s="23"/>
      <c r="T510" s="23"/>
      <c r="U510" s="23"/>
      <c r="V510" s="23"/>
      <c r="W510" s="23"/>
      <c r="X510" s="23"/>
      <c r="Y510" s="23"/>
      <c r="Z510" s="23"/>
      <c r="AA510" s="23"/>
    </row>
    <row r="511" spans="1:27" ht="12.75" x14ac:dyDescent="0.2">
      <c r="A511" s="23"/>
      <c r="B511" s="23"/>
      <c r="C511" s="23"/>
      <c r="D511" s="23"/>
      <c r="E511" s="23"/>
      <c r="F511" s="23"/>
      <c r="G511" s="23"/>
      <c r="H511" s="23"/>
      <c r="I511" s="23"/>
      <c r="J511" s="23"/>
      <c r="K511" s="23"/>
      <c r="L511" s="23"/>
      <c r="M511" s="23"/>
      <c r="N511" s="23"/>
      <c r="O511" s="23"/>
      <c r="P511" s="23"/>
      <c r="Q511" s="23"/>
      <c r="R511" s="23"/>
      <c r="S511" s="23"/>
      <c r="T511" s="23"/>
      <c r="U511" s="23"/>
      <c r="V511" s="23"/>
      <c r="W511" s="23"/>
      <c r="X511" s="23"/>
      <c r="Y511" s="23"/>
      <c r="Z511" s="23"/>
      <c r="AA511" s="23"/>
    </row>
    <row r="512" spans="1:27" ht="12.75" x14ac:dyDescent="0.2">
      <c r="A512" s="23"/>
      <c r="B512" s="23"/>
      <c r="C512" s="23"/>
      <c r="D512" s="23"/>
      <c r="E512" s="23"/>
      <c r="F512" s="23"/>
      <c r="G512" s="23"/>
      <c r="H512" s="23"/>
      <c r="I512" s="23"/>
      <c r="J512" s="23"/>
      <c r="K512" s="23"/>
      <c r="L512" s="23"/>
      <c r="M512" s="23"/>
      <c r="N512" s="23"/>
      <c r="O512" s="23"/>
      <c r="P512" s="23"/>
      <c r="Q512" s="23"/>
      <c r="R512" s="23"/>
      <c r="S512" s="23"/>
      <c r="T512" s="23"/>
      <c r="U512" s="23"/>
      <c r="V512" s="23"/>
      <c r="W512" s="23"/>
      <c r="X512" s="23"/>
      <c r="Y512" s="23"/>
      <c r="Z512" s="23"/>
      <c r="AA512" s="23"/>
    </row>
    <row r="513" spans="1:27" ht="12.75" x14ac:dyDescent="0.2">
      <c r="A513" s="23"/>
      <c r="B513" s="23"/>
      <c r="C513" s="23"/>
      <c r="D513" s="23"/>
      <c r="E513" s="23"/>
      <c r="F513" s="23"/>
      <c r="G513" s="23"/>
      <c r="H513" s="23"/>
      <c r="I513" s="23"/>
      <c r="J513" s="23"/>
      <c r="K513" s="23"/>
      <c r="L513" s="23"/>
      <c r="M513" s="23"/>
      <c r="N513" s="23"/>
      <c r="O513" s="23"/>
      <c r="P513" s="23"/>
      <c r="Q513" s="23"/>
      <c r="R513" s="23"/>
      <c r="S513" s="23"/>
      <c r="T513" s="23"/>
      <c r="U513" s="23"/>
      <c r="V513" s="23"/>
      <c r="W513" s="23"/>
      <c r="X513" s="23"/>
      <c r="Y513" s="23"/>
      <c r="Z513" s="23"/>
      <c r="AA513" s="23"/>
    </row>
    <row r="514" spans="1:27" ht="12.75" x14ac:dyDescent="0.2">
      <c r="A514" s="23"/>
      <c r="B514" s="23"/>
      <c r="C514" s="23"/>
      <c r="D514" s="23"/>
      <c r="E514" s="23"/>
      <c r="F514" s="23"/>
      <c r="G514" s="23"/>
      <c r="H514" s="23"/>
      <c r="I514" s="23"/>
      <c r="J514" s="23"/>
      <c r="K514" s="23"/>
      <c r="L514" s="23"/>
      <c r="M514" s="23"/>
      <c r="N514" s="23"/>
      <c r="O514" s="23"/>
      <c r="P514" s="23"/>
      <c r="Q514" s="23"/>
      <c r="R514" s="23"/>
      <c r="S514" s="23"/>
      <c r="T514" s="23"/>
      <c r="U514" s="23"/>
      <c r="V514" s="23"/>
      <c r="W514" s="23"/>
      <c r="X514" s="23"/>
      <c r="Y514" s="23"/>
      <c r="Z514" s="23"/>
      <c r="AA514" s="23"/>
    </row>
    <row r="515" spans="1:27" ht="12.75" x14ac:dyDescent="0.2">
      <c r="A515" s="23"/>
      <c r="B515" s="23"/>
      <c r="C515" s="23"/>
      <c r="D515" s="23"/>
      <c r="E515" s="23"/>
      <c r="F515" s="23"/>
      <c r="G515" s="23"/>
      <c r="H515" s="23"/>
      <c r="I515" s="23"/>
      <c r="J515" s="23"/>
      <c r="K515" s="23"/>
      <c r="L515" s="23"/>
      <c r="M515" s="23"/>
      <c r="N515" s="23"/>
      <c r="O515" s="23"/>
      <c r="P515" s="23"/>
      <c r="Q515" s="23"/>
      <c r="R515" s="23"/>
      <c r="S515" s="23"/>
      <c r="T515" s="23"/>
      <c r="U515" s="23"/>
      <c r="V515" s="23"/>
      <c r="W515" s="23"/>
      <c r="X515" s="23"/>
      <c r="Y515" s="23"/>
      <c r="Z515" s="23"/>
      <c r="AA515" s="23"/>
    </row>
    <row r="516" spans="1:27" ht="12.75" x14ac:dyDescent="0.2">
      <c r="A516" s="23"/>
      <c r="B516" s="23"/>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c r="AA516" s="23"/>
    </row>
    <row r="517" spans="1:27" ht="12.75" x14ac:dyDescent="0.2">
      <c r="A517" s="23"/>
      <c r="B517" s="23"/>
      <c r="C517" s="23"/>
      <c r="D517" s="23"/>
      <c r="E517" s="23"/>
      <c r="F517" s="23"/>
      <c r="G517" s="23"/>
      <c r="H517" s="23"/>
      <c r="I517" s="23"/>
      <c r="J517" s="23"/>
      <c r="K517" s="23"/>
      <c r="L517" s="23"/>
      <c r="M517" s="23"/>
      <c r="N517" s="23"/>
      <c r="O517" s="23"/>
      <c r="P517" s="23"/>
      <c r="Q517" s="23"/>
      <c r="R517" s="23"/>
      <c r="S517" s="23"/>
      <c r="T517" s="23"/>
      <c r="U517" s="23"/>
      <c r="V517" s="23"/>
      <c r="W517" s="23"/>
      <c r="X517" s="23"/>
      <c r="Y517" s="23"/>
      <c r="Z517" s="23"/>
      <c r="AA517" s="23"/>
    </row>
    <row r="518" spans="1:27" ht="12.75" x14ac:dyDescent="0.2">
      <c r="A518" s="23"/>
      <c r="B518" s="23"/>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c r="AA518" s="23"/>
    </row>
    <row r="519" spans="1:27" ht="12.75" x14ac:dyDescent="0.2">
      <c r="A519" s="23"/>
      <c r="B519" s="23"/>
      <c r="C519" s="23"/>
      <c r="D519" s="23"/>
      <c r="E519" s="23"/>
      <c r="F519" s="23"/>
      <c r="G519" s="23"/>
      <c r="H519" s="23"/>
      <c r="I519" s="23"/>
      <c r="J519" s="23"/>
      <c r="K519" s="23"/>
      <c r="L519" s="23"/>
      <c r="M519" s="23"/>
      <c r="N519" s="23"/>
      <c r="O519" s="23"/>
      <c r="P519" s="23"/>
      <c r="Q519" s="23"/>
      <c r="R519" s="23"/>
      <c r="S519" s="23"/>
      <c r="T519" s="23"/>
      <c r="U519" s="23"/>
      <c r="V519" s="23"/>
      <c r="W519" s="23"/>
      <c r="X519" s="23"/>
      <c r="Y519" s="23"/>
      <c r="Z519" s="23"/>
      <c r="AA519" s="23"/>
    </row>
    <row r="520" spans="1:27" ht="12.75" x14ac:dyDescent="0.2">
      <c r="A520" s="23"/>
      <c r="B520" s="23"/>
      <c r="C520" s="23"/>
      <c r="D520" s="23"/>
      <c r="E520" s="23"/>
      <c r="F520" s="23"/>
      <c r="G520" s="23"/>
      <c r="H520" s="23"/>
      <c r="I520" s="23"/>
      <c r="J520" s="23"/>
      <c r="K520" s="23"/>
      <c r="L520" s="23"/>
      <c r="M520" s="23"/>
      <c r="N520" s="23"/>
      <c r="O520" s="23"/>
      <c r="P520" s="23"/>
      <c r="Q520" s="23"/>
      <c r="R520" s="23"/>
      <c r="S520" s="23"/>
      <c r="T520" s="23"/>
      <c r="U520" s="23"/>
      <c r="V520" s="23"/>
      <c r="W520" s="23"/>
      <c r="X520" s="23"/>
      <c r="Y520" s="23"/>
      <c r="Z520" s="23"/>
      <c r="AA520" s="23"/>
    </row>
    <row r="521" spans="1:27" ht="12.75" x14ac:dyDescent="0.2">
      <c r="A521" s="23"/>
      <c r="B521" s="23"/>
      <c r="C521" s="23"/>
      <c r="D521" s="23"/>
      <c r="E521" s="23"/>
      <c r="F521" s="23"/>
      <c r="G521" s="23"/>
      <c r="H521" s="23"/>
      <c r="I521" s="23"/>
      <c r="J521" s="23"/>
      <c r="K521" s="23"/>
      <c r="L521" s="23"/>
      <c r="M521" s="23"/>
      <c r="N521" s="23"/>
      <c r="O521" s="23"/>
      <c r="P521" s="23"/>
      <c r="Q521" s="23"/>
      <c r="R521" s="23"/>
      <c r="S521" s="23"/>
      <c r="T521" s="23"/>
      <c r="U521" s="23"/>
      <c r="V521" s="23"/>
      <c r="W521" s="23"/>
      <c r="X521" s="23"/>
      <c r="Y521" s="23"/>
      <c r="Z521" s="23"/>
      <c r="AA521" s="23"/>
    </row>
    <row r="522" spans="1:27" ht="12.75" x14ac:dyDescent="0.2">
      <c r="A522" s="23"/>
      <c r="B522" s="23"/>
      <c r="C522" s="23"/>
      <c r="D522" s="23"/>
      <c r="E522" s="23"/>
      <c r="F522" s="23"/>
      <c r="G522" s="23"/>
      <c r="H522" s="23"/>
      <c r="I522" s="23"/>
      <c r="J522" s="23"/>
      <c r="K522" s="23"/>
      <c r="L522" s="23"/>
      <c r="M522" s="23"/>
      <c r="N522" s="23"/>
      <c r="O522" s="23"/>
      <c r="P522" s="23"/>
      <c r="Q522" s="23"/>
      <c r="R522" s="23"/>
      <c r="S522" s="23"/>
      <c r="T522" s="23"/>
      <c r="U522" s="23"/>
      <c r="V522" s="23"/>
      <c r="W522" s="23"/>
      <c r="X522" s="23"/>
      <c r="Y522" s="23"/>
      <c r="Z522" s="23"/>
      <c r="AA522" s="23"/>
    </row>
    <row r="523" spans="1:27" ht="12.75" x14ac:dyDescent="0.2">
      <c r="A523" s="23"/>
      <c r="B523" s="23"/>
      <c r="C523" s="23"/>
      <c r="D523" s="23"/>
      <c r="E523" s="23"/>
      <c r="F523" s="23"/>
      <c r="G523" s="23"/>
      <c r="H523" s="23"/>
      <c r="I523" s="23"/>
      <c r="J523" s="23"/>
      <c r="K523" s="23"/>
      <c r="L523" s="23"/>
      <c r="M523" s="23"/>
      <c r="N523" s="23"/>
      <c r="O523" s="23"/>
      <c r="P523" s="23"/>
      <c r="Q523" s="23"/>
      <c r="R523" s="23"/>
      <c r="S523" s="23"/>
      <c r="T523" s="23"/>
      <c r="U523" s="23"/>
      <c r="V523" s="23"/>
      <c r="W523" s="23"/>
      <c r="X523" s="23"/>
      <c r="Y523" s="23"/>
      <c r="Z523" s="23"/>
      <c r="AA523" s="23"/>
    </row>
    <row r="524" spans="1:27" ht="12.75" x14ac:dyDescent="0.2">
      <c r="A524" s="23"/>
      <c r="B524" s="23"/>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23"/>
      <c r="AA524" s="23"/>
    </row>
    <row r="525" spans="1:27" ht="12.75" x14ac:dyDescent="0.2">
      <c r="A525" s="23"/>
      <c r="B525" s="23"/>
      <c r="C525" s="23"/>
      <c r="D525" s="23"/>
      <c r="E525" s="23"/>
      <c r="F525" s="23"/>
      <c r="G525" s="23"/>
      <c r="H525" s="23"/>
      <c r="I525" s="23"/>
      <c r="J525" s="23"/>
      <c r="K525" s="23"/>
      <c r="L525" s="23"/>
      <c r="M525" s="23"/>
      <c r="N525" s="23"/>
      <c r="O525" s="23"/>
      <c r="P525" s="23"/>
      <c r="Q525" s="23"/>
      <c r="R525" s="23"/>
      <c r="S525" s="23"/>
      <c r="T525" s="23"/>
      <c r="U525" s="23"/>
      <c r="V525" s="23"/>
      <c r="W525" s="23"/>
      <c r="X525" s="23"/>
      <c r="Y525" s="23"/>
      <c r="Z525" s="23"/>
      <c r="AA525" s="23"/>
    </row>
    <row r="526" spans="1:27" ht="12.75" x14ac:dyDescent="0.2">
      <c r="A526" s="23"/>
      <c r="B526" s="23"/>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c r="AA526" s="23"/>
    </row>
    <row r="527" spans="1:27" ht="12.75" x14ac:dyDescent="0.2">
      <c r="A527" s="23"/>
      <c r="B527" s="23"/>
      <c r="C527" s="23"/>
      <c r="D527" s="23"/>
      <c r="E527" s="23"/>
      <c r="F527" s="23"/>
      <c r="G527" s="23"/>
      <c r="H527" s="23"/>
      <c r="I527" s="23"/>
      <c r="J527" s="23"/>
      <c r="K527" s="23"/>
      <c r="L527" s="23"/>
      <c r="M527" s="23"/>
      <c r="N527" s="23"/>
      <c r="O527" s="23"/>
      <c r="P527" s="23"/>
      <c r="Q527" s="23"/>
      <c r="R527" s="23"/>
      <c r="S527" s="23"/>
      <c r="T527" s="23"/>
      <c r="U527" s="23"/>
      <c r="V527" s="23"/>
      <c r="W527" s="23"/>
      <c r="X527" s="23"/>
      <c r="Y527" s="23"/>
      <c r="Z527" s="23"/>
      <c r="AA527" s="23"/>
    </row>
    <row r="528" spans="1:27" ht="12.75" x14ac:dyDescent="0.2">
      <c r="A528" s="23"/>
      <c r="B528" s="23"/>
      <c r="C528" s="23"/>
      <c r="D528" s="23"/>
      <c r="E528" s="23"/>
      <c r="F528" s="23"/>
      <c r="G528" s="23"/>
      <c r="H528" s="23"/>
      <c r="I528" s="23"/>
      <c r="J528" s="23"/>
      <c r="K528" s="23"/>
      <c r="L528" s="23"/>
      <c r="M528" s="23"/>
      <c r="N528" s="23"/>
      <c r="O528" s="23"/>
      <c r="P528" s="23"/>
      <c r="Q528" s="23"/>
      <c r="R528" s="23"/>
      <c r="S528" s="23"/>
      <c r="T528" s="23"/>
      <c r="U528" s="23"/>
      <c r="V528" s="23"/>
      <c r="W528" s="23"/>
      <c r="X528" s="23"/>
      <c r="Y528" s="23"/>
      <c r="Z528" s="23"/>
      <c r="AA528" s="23"/>
    </row>
    <row r="529" spans="1:27" ht="12.75" x14ac:dyDescent="0.2">
      <c r="A529" s="23"/>
      <c r="B529" s="23"/>
      <c r="C529" s="23"/>
      <c r="D529" s="23"/>
      <c r="E529" s="23"/>
      <c r="F529" s="23"/>
      <c r="G529" s="23"/>
      <c r="H529" s="23"/>
      <c r="I529" s="23"/>
      <c r="J529" s="23"/>
      <c r="K529" s="23"/>
      <c r="L529" s="23"/>
      <c r="M529" s="23"/>
      <c r="N529" s="23"/>
      <c r="O529" s="23"/>
      <c r="P529" s="23"/>
      <c r="Q529" s="23"/>
      <c r="R529" s="23"/>
      <c r="S529" s="23"/>
      <c r="T529" s="23"/>
      <c r="U529" s="23"/>
      <c r="V529" s="23"/>
      <c r="W529" s="23"/>
      <c r="X529" s="23"/>
      <c r="Y529" s="23"/>
      <c r="Z529" s="23"/>
      <c r="AA529" s="23"/>
    </row>
    <row r="530" spans="1:27" ht="12.75" x14ac:dyDescent="0.2">
      <c r="A530" s="23"/>
      <c r="B530" s="23"/>
      <c r="C530" s="23"/>
      <c r="D530" s="23"/>
      <c r="E530" s="23"/>
      <c r="F530" s="23"/>
      <c r="G530" s="23"/>
      <c r="H530" s="23"/>
      <c r="I530" s="23"/>
      <c r="J530" s="23"/>
      <c r="K530" s="23"/>
      <c r="L530" s="23"/>
      <c r="M530" s="23"/>
      <c r="N530" s="23"/>
      <c r="O530" s="23"/>
      <c r="P530" s="23"/>
      <c r="Q530" s="23"/>
      <c r="R530" s="23"/>
      <c r="S530" s="23"/>
      <c r="T530" s="23"/>
      <c r="U530" s="23"/>
      <c r="V530" s="23"/>
      <c r="W530" s="23"/>
      <c r="X530" s="23"/>
      <c r="Y530" s="23"/>
      <c r="Z530" s="23"/>
      <c r="AA530" s="23"/>
    </row>
    <row r="531" spans="1:27" ht="12.75" x14ac:dyDescent="0.2">
      <c r="A531" s="23"/>
      <c r="B531" s="23"/>
      <c r="C531" s="23"/>
      <c r="D531" s="23"/>
      <c r="E531" s="23"/>
      <c r="F531" s="23"/>
      <c r="G531" s="23"/>
      <c r="H531" s="23"/>
      <c r="I531" s="23"/>
      <c r="J531" s="23"/>
      <c r="K531" s="23"/>
      <c r="L531" s="23"/>
      <c r="M531" s="23"/>
      <c r="N531" s="23"/>
      <c r="O531" s="23"/>
      <c r="P531" s="23"/>
      <c r="Q531" s="23"/>
      <c r="R531" s="23"/>
      <c r="S531" s="23"/>
      <c r="T531" s="23"/>
      <c r="U531" s="23"/>
      <c r="V531" s="23"/>
      <c r="W531" s="23"/>
      <c r="X531" s="23"/>
      <c r="Y531" s="23"/>
      <c r="Z531" s="23"/>
      <c r="AA531" s="23"/>
    </row>
    <row r="532" spans="1:27" ht="12.75" x14ac:dyDescent="0.2">
      <c r="A532" s="23"/>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c r="AA532" s="23"/>
    </row>
    <row r="533" spans="1:27" ht="12.75" x14ac:dyDescent="0.2">
      <c r="A533" s="23"/>
      <c r="B533" s="23"/>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c r="AA533" s="23"/>
    </row>
    <row r="534" spans="1:27" ht="12.75" x14ac:dyDescent="0.2">
      <c r="A534" s="23"/>
      <c r="B534" s="23"/>
      <c r="C534" s="23"/>
      <c r="D534" s="23"/>
      <c r="E534" s="23"/>
      <c r="F534" s="23"/>
      <c r="G534" s="23"/>
      <c r="H534" s="23"/>
      <c r="I534" s="23"/>
      <c r="J534" s="23"/>
      <c r="K534" s="23"/>
      <c r="L534" s="23"/>
      <c r="M534" s="23"/>
      <c r="N534" s="23"/>
      <c r="O534" s="23"/>
      <c r="P534" s="23"/>
      <c r="Q534" s="23"/>
      <c r="R534" s="23"/>
      <c r="S534" s="23"/>
      <c r="T534" s="23"/>
      <c r="U534" s="23"/>
      <c r="V534" s="23"/>
      <c r="W534" s="23"/>
      <c r="X534" s="23"/>
      <c r="Y534" s="23"/>
      <c r="Z534" s="23"/>
      <c r="AA534" s="23"/>
    </row>
    <row r="535" spans="1:27" ht="12.75" x14ac:dyDescent="0.2">
      <c r="A535" s="23"/>
      <c r="B535" s="23"/>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c r="AA535" s="23"/>
    </row>
    <row r="536" spans="1:27" ht="12.75" x14ac:dyDescent="0.2">
      <c r="A536" s="23"/>
      <c r="B536" s="23"/>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c r="AA536" s="23"/>
    </row>
    <row r="537" spans="1:27" ht="12.75" x14ac:dyDescent="0.2">
      <c r="A537" s="23"/>
      <c r="B537" s="23"/>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c r="AA537" s="23"/>
    </row>
    <row r="538" spans="1:27" ht="12.75" x14ac:dyDescent="0.2">
      <c r="A538" s="23"/>
      <c r="B538" s="23"/>
      <c r="C538" s="23"/>
      <c r="D538" s="23"/>
      <c r="E538" s="23"/>
      <c r="F538" s="23"/>
      <c r="G538" s="23"/>
      <c r="H538" s="23"/>
      <c r="I538" s="23"/>
      <c r="J538" s="23"/>
      <c r="K538" s="23"/>
      <c r="L538" s="23"/>
      <c r="M538" s="23"/>
      <c r="N538" s="23"/>
      <c r="O538" s="23"/>
      <c r="P538" s="23"/>
      <c r="Q538" s="23"/>
      <c r="R538" s="23"/>
      <c r="S538" s="23"/>
      <c r="T538" s="23"/>
      <c r="U538" s="23"/>
      <c r="V538" s="23"/>
      <c r="W538" s="23"/>
      <c r="X538" s="23"/>
      <c r="Y538" s="23"/>
      <c r="Z538" s="23"/>
      <c r="AA538" s="23"/>
    </row>
    <row r="539" spans="1:27" ht="12.75" x14ac:dyDescent="0.2">
      <c r="A539" s="23"/>
      <c r="B539" s="23"/>
      <c r="C539" s="23"/>
      <c r="D539" s="23"/>
      <c r="E539" s="23"/>
      <c r="F539" s="23"/>
      <c r="G539" s="23"/>
      <c r="H539" s="23"/>
      <c r="I539" s="23"/>
      <c r="J539" s="23"/>
      <c r="K539" s="23"/>
      <c r="L539" s="23"/>
      <c r="M539" s="23"/>
      <c r="N539" s="23"/>
      <c r="O539" s="23"/>
      <c r="P539" s="23"/>
      <c r="Q539" s="23"/>
      <c r="R539" s="23"/>
      <c r="S539" s="23"/>
      <c r="T539" s="23"/>
      <c r="U539" s="23"/>
      <c r="V539" s="23"/>
      <c r="W539" s="23"/>
      <c r="X539" s="23"/>
      <c r="Y539" s="23"/>
      <c r="Z539" s="23"/>
      <c r="AA539" s="23"/>
    </row>
    <row r="540" spans="1:27" ht="12.75" x14ac:dyDescent="0.2">
      <c r="A540" s="23"/>
      <c r="B540" s="23"/>
      <c r="C540" s="23"/>
      <c r="D540" s="23"/>
      <c r="E540" s="23"/>
      <c r="F540" s="23"/>
      <c r="G540" s="23"/>
      <c r="H540" s="23"/>
      <c r="I540" s="23"/>
      <c r="J540" s="23"/>
      <c r="K540" s="23"/>
      <c r="L540" s="23"/>
      <c r="M540" s="23"/>
      <c r="N540" s="23"/>
      <c r="O540" s="23"/>
      <c r="P540" s="23"/>
      <c r="Q540" s="23"/>
      <c r="R540" s="23"/>
      <c r="S540" s="23"/>
      <c r="T540" s="23"/>
      <c r="U540" s="23"/>
      <c r="V540" s="23"/>
      <c r="W540" s="23"/>
      <c r="X540" s="23"/>
      <c r="Y540" s="23"/>
      <c r="Z540" s="23"/>
      <c r="AA540" s="23"/>
    </row>
    <row r="541" spans="1:27" ht="12.75" x14ac:dyDescent="0.2">
      <c r="A541" s="23"/>
      <c r="B541" s="23"/>
      <c r="C541" s="23"/>
      <c r="D541" s="23"/>
      <c r="E541" s="23"/>
      <c r="F541" s="23"/>
      <c r="G541" s="23"/>
      <c r="H541" s="23"/>
      <c r="I541" s="23"/>
      <c r="J541" s="23"/>
      <c r="K541" s="23"/>
      <c r="L541" s="23"/>
      <c r="M541" s="23"/>
      <c r="N541" s="23"/>
      <c r="O541" s="23"/>
      <c r="P541" s="23"/>
      <c r="Q541" s="23"/>
      <c r="R541" s="23"/>
      <c r="S541" s="23"/>
      <c r="T541" s="23"/>
      <c r="U541" s="23"/>
      <c r="V541" s="23"/>
      <c r="W541" s="23"/>
      <c r="X541" s="23"/>
      <c r="Y541" s="23"/>
      <c r="Z541" s="23"/>
      <c r="AA541" s="23"/>
    </row>
    <row r="542" spans="1:27" ht="12.75" x14ac:dyDescent="0.2">
      <c r="A542" s="23"/>
      <c r="B542" s="23"/>
      <c r="C542" s="23"/>
      <c r="D542" s="23"/>
      <c r="E542" s="23"/>
      <c r="F542" s="23"/>
      <c r="G542" s="23"/>
      <c r="H542" s="23"/>
      <c r="I542" s="23"/>
      <c r="J542" s="23"/>
      <c r="K542" s="23"/>
      <c r="L542" s="23"/>
      <c r="M542" s="23"/>
      <c r="N542" s="23"/>
      <c r="O542" s="23"/>
      <c r="P542" s="23"/>
      <c r="Q542" s="23"/>
      <c r="R542" s="23"/>
      <c r="S542" s="23"/>
      <c r="T542" s="23"/>
      <c r="U542" s="23"/>
      <c r="V542" s="23"/>
      <c r="W542" s="23"/>
      <c r="X542" s="23"/>
      <c r="Y542" s="23"/>
      <c r="Z542" s="23"/>
      <c r="AA542" s="23"/>
    </row>
    <row r="543" spans="1:27" ht="12.75" x14ac:dyDescent="0.2">
      <c r="A543" s="23"/>
      <c r="B543" s="23"/>
      <c r="C543" s="23"/>
      <c r="D543" s="23"/>
      <c r="E543" s="23"/>
      <c r="F543" s="23"/>
      <c r="G543" s="23"/>
      <c r="H543" s="23"/>
      <c r="I543" s="23"/>
      <c r="J543" s="23"/>
      <c r="K543" s="23"/>
      <c r="L543" s="23"/>
      <c r="M543" s="23"/>
      <c r="N543" s="23"/>
      <c r="O543" s="23"/>
      <c r="P543" s="23"/>
      <c r="Q543" s="23"/>
      <c r="R543" s="23"/>
      <c r="S543" s="23"/>
      <c r="T543" s="23"/>
      <c r="U543" s="23"/>
      <c r="V543" s="23"/>
      <c r="W543" s="23"/>
      <c r="X543" s="23"/>
      <c r="Y543" s="23"/>
      <c r="Z543" s="23"/>
      <c r="AA543" s="23"/>
    </row>
    <row r="544" spans="1:27" ht="12.75" x14ac:dyDescent="0.2">
      <c r="A544" s="23"/>
      <c r="B544" s="23"/>
      <c r="C544" s="23"/>
      <c r="D544" s="23"/>
      <c r="E544" s="23"/>
      <c r="F544" s="23"/>
      <c r="G544" s="23"/>
      <c r="H544" s="23"/>
      <c r="I544" s="23"/>
      <c r="J544" s="23"/>
      <c r="K544" s="23"/>
      <c r="L544" s="23"/>
      <c r="M544" s="23"/>
      <c r="N544" s="23"/>
      <c r="O544" s="23"/>
      <c r="P544" s="23"/>
      <c r="Q544" s="23"/>
      <c r="R544" s="23"/>
      <c r="S544" s="23"/>
      <c r="T544" s="23"/>
      <c r="U544" s="23"/>
      <c r="V544" s="23"/>
      <c r="W544" s="23"/>
      <c r="X544" s="23"/>
      <c r="Y544" s="23"/>
      <c r="Z544" s="23"/>
      <c r="AA544" s="23"/>
    </row>
    <row r="545" spans="1:27" ht="12.75" x14ac:dyDescent="0.2">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c r="AA545" s="23"/>
    </row>
    <row r="546" spans="1:27" ht="12.75" x14ac:dyDescent="0.2">
      <c r="A546" s="23"/>
      <c r="B546" s="23"/>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c r="AA546" s="23"/>
    </row>
    <row r="547" spans="1:27" ht="12.75" x14ac:dyDescent="0.2">
      <c r="A547" s="23"/>
      <c r="B547" s="23"/>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c r="AA547" s="23"/>
    </row>
    <row r="548" spans="1:27" ht="12.75" x14ac:dyDescent="0.2">
      <c r="A548" s="23"/>
      <c r="B548" s="23"/>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23"/>
      <c r="AA548" s="23"/>
    </row>
    <row r="549" spans="1:27" ht="12.75" x14ac:dyDescent="0.2">
      <c r="A549" s="23"/>
      <c r="B549" s="23"/>
      <c r="C549" s="23"/>
      <c r="D549" s="23"/>
      <c r="E549" s="23"/>
      <c r="F549" s="23"/>
      <c r="G549" s="23"/>
      <c r="H549" s="23"/>
      <c r="I549" s="23"/>
      <c r="J549" s="23"/>
      <c r="K549" s="23"/>
      <c r="L549" s="23"/>
      <c r="M549" s="23"/>
      <c r="N549" s="23"/>
      <c r="O549" s="23"/>
      <c r="P549" s="23"/>
      <c r="Q549" s="23"/>
      <c r="R549" s="23"/>
      <c r="S549" s="23"/>
      <c r="T549" s="23"/>
      <c r="U549" s="23"/>
      <c r="V549" s="23"/>
      <c r="W549" s="23"/>
      <c r="X549" s="23"/>
      <c r="Y549" s="23"/>
      <c r="Z549" s="23"/>
      <c r="AA549" s="23"/>
    </row>
    <row r="550" spans="1:27" ht="12.75" x14ac:dyDescent="0.2">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c r="AA550" s="23"/>
    </row>
    <row r="551" spans="1:27" ht="12.75" x14ac:dyDescent="0.2">
      <c r="A551" s="23"/>
      <c r="B551" s="23"/>
      <c r="C551" s="23"/>
      <c r="D551" s="23"/>
      <c r="E551" s="23"/>
      <c r="F551" s="23"/>
      <c r="G551" s="23"/>
      <c r="H551" s="23"/>
      <c r="I551" s="23"/>
      <c r="J551" s="23"/>
      <c r="K551" s="23"/>
      <c r="L551" s="23"/>
      <c r="M551" s="23"/>
      <c r="N551" s="23"/>
      <c r="O551" s="23"/>
      <c r="P551" s="23"/>
      <c r="Q551" s="23"/>
      <c r="R551" s="23"/>
      <c r="S551" s="23"/>
      <c r="T551" s="23"/>
      <c r="U551" s="23"/>
      <c r="V551" s="23"/>
      <c r="W551" s="23"/>
      <c r="X551" s="23"/>
      <c r="Y551" s="23"/>
      <c r="Z551" s="23"/>
      <c r="AA551" s="23"/>
    </row>
    <row r="552" spans="1:27" ht="12.75" x14ac:dyDescent="0.2">
      <c r="A552" s="23"/>
      <c r="B552" s="23"/>
      <c r="C552" s="23"/>
      <c r="D552" s="23"/>
      <c r="E552" s="23"/>
      <c r="F552" s="23"/>
      <c r="G552" s="23"/>
      <c r="H552" s="23"/>
      <c r="I552" s="23"/>
      <c r="J552" s="23"/>
      <c r="K552" s="23"/>
      <c r="L552" s="23"/>
      <c r="M552" s="23"/>
      <c r="N552" s="23"/>
      <c r="O552" s="23"/>
      <c r="P552" s="23"/>
      <c r="Q552" s="23"/>
      <c r="R552" s="23"/>
      <c r="S552" s="23"/>
      <c r="T552" s="23"/>
      <c r="U552" s="23"/>
      <c r="V552" s="23"/>
      <c r="W552" s="23"/>
      <c r="X552" s="23"/>
      <c r="Y552" s="23"/>
      <c r="Z552" s="23"/>
      <c r="AA552" s="23"/>
    </row>
    <row r="553" spans="1:27" ht="12.75" x14ac:dyDescent="0.2">
      <c r="A553" s="23"/>
      <c r="B553" s="23"/>
      <c r="C553" s="23"/>
      <c r="D553" s="23"/>
      <c r="E553" s="23"/>
      <c r="F553" s="23"/>
      <c r="G553" s="23"/>
      <c r="H553" s="23"/>
      <c r="I553" s="23"/>
      <c r="J553" s="23"/>
      <c r="K553" s="23"/>
      <c r="L553" s="23"/>
      <c r="M553" s="23"/>
      <c r="N553" s="23"/>
      <c r="O553" s="23"/>
      <c r="P553" s="23"/>
      <c r="Q553" s="23"/>
      <c r="R553" s="23"/>
      <c r="S553" s="23"/>
      <c r="T553" s="23"/>
      <c r="U553" s="23"/>
      <c r="V553" s="23"/>
      <c r="W553" s="23"/>
      <c r="X553" s="23"/>
      <c r="Y553" s="23"/>
      <c r="Z553" s="23"/>
      <c r="AA553" s="23"/>
    </row>
    <row r="554" spans="1:27" ht="12.75" x14ac:dyDescent="0.2">
      <c r="A554" s="23"/>
      <c r="B554" s="23"/>
      <c r="C554" s="23"/>
      <c r="D554" s="23"/>
      <c r="E554" s="23"/>
      <c r="F554" s="23"/>
      <c r="G554" s="23"/>
      <c r="H554" s="23"/>
      <c r="I554" s="23"/>
      <c r="J554" s="23"/>
      <c r="K554" s="23"/>
      <c r="L554" s="23"/>
      <c r="M554" s="23"/>
      <c r="N554" s="23"/>
      <c r="O554" s="23"/>
      <c r="P554" s="23"/>
      <c r="Q554" s="23"/>
      <c r="R554" s="23"/>
      <c r="S554" s="23"/>
      <c r="T554" s="23"/>
      <c r="U554" s="23"/>
      <c r="V554" s="23"/>
      <c r="W554" s="23"/>
      <c r="X554" s="23"/>
      <c r="Y554" s="23"/>
      <c r="Z554" s="23"/>
      <c r="AA554" s="23"/>
    </row>
    <row r="555" spans="1:27" ht="12.75" x14ac:dyDescent="0.2">
      <c r="A555" s="23"/>
      <c r="B555" s="23"/>
      <c r="C555" s="23"/>
      <c r="D555" s="23"/>
      <c r="E555" s="23"/>
      <c r="F555" s="23"/>
      <c r="G555" s="23"/>
      <c r="H555" s="23"/>
      <c r="I555" s="23"/>
      <c r="J555" s="23"/>
      <c r="K555" s="23"/>
      <c r="L555" s="23"/>
      <c r="M555" s="23"/>
      <c r="N555" s="23"/>
      <c r="O555" s="23"/>
      <c r="P555" s="23"/>
      <c r="Q555" s="23"/>
      <c r="R555" s="23"/>
      <c r="S555" s="23"/>
      <c r="T555" s="23"/>
      <c r="U555" s="23"/>
      <c r="V555" s="23"/>
      <c r="W555" s="23"/>
      <c r="X555" s="23"/>
      <c r="Y555" s="23"/>
      <c r="Z555" s="23"/>
      <c r="AA555" s="23"/>
    </row>
    <row r="556" spans="1:27" ht="12.75" x14ac:dyDescent="0.2">
      <c r="A556" s="23"/>
      <c r="B556" s="23"/>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c r="AA556" s="23"/>
    </row>
    <row r="557" spans="1:27" ht="12.75" x14ac:dyDescent="0.2">
      <c r="A557" s="23"/>
      <c r="B557" s="23"/>
      <c r="C557" s="23"/>
      <c r="D557" s="23"/>
      <c r="E557" s="23"/>
      <c r="F557" s="23"/>
      <c r="G557" s="23"/>
      <c r="H557" s="23"/>
      <c r="I557" s="23"/>
      <c r="J557" s="23"/>
      <c r="K557" s="23"/>
      <c r="L557" s="23"/>
      <c r="M557" s="23"/>
      <c r="N557" s="23"/>
      <c r="O557" s="23"/>
      <c r="P557" s="23"/>
      <c r="Q557" s="23"/>
      <c r="R557" s="23"/>
      <c r="S557" s="23"/>
      <c r="T557" s="23"/>
      <c r="U557" s="23"/>
      <c r="V557" s="23"/>
      <c r="W557" s="23"/>
      <c r="X557" s="23"/>
      <c r="Y557" s="23"/>
      <c r="Z557" s="23"/>
      <c r="AA557" s="23"/>
    </row>
    <row r="558" spans="1:27" ht="12.75" x14ac:dyDescent="0.2">
      <c r="A558" s="23"/>
      <c r="B558" s="23"/>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c r="AA558" s="23"/>
    </row>
    <row r="559" spans="1:27" ht="12.75" x14ac:dyDescent="0.2">
      <c r="A559" s="23"/>
      <c r="B559" s="23"/>
      <c r="C559" s="23"/>
      <c r="D559" s="23"/>
      <c r="E559" s="23"/>
      <c r="F559" s="23"/>
      <c r="G559" s="23"/>
      <c r="H559" s="23"/>
      <c r="I559" s="23"/>
      <c r="J559" s="23"/>
      <c r="K559" s="23"/>
      <c r="L559" s="23"/>
      <c r="M559" s="23"/>
      <c r="N559" s="23"/>
      <c r="O559" s="23"/>
      <c r="P559" s="23"/>
      <c r="Q559" s="23"/>
      <c r="R559" s="23"/>
      <c r="S559" s="23"/>
      <c r="T559" s="23"/>
      <c r="U559" s="23"/>
      <c r="V559" s="23"/>
      <c r="W559" s="23"/>
      <c r="X559" s="23"/>
      <c r="Y559" s="23"/>
      <c r="Z559" s="23"/>
      <c r="AA559" s="23"/>
    </row>
    <row r="560" spans="1:27" ht="12.75" x14ac:dyDescent="0.2">
      <c r="A560" s="23"/>
      <c r="B560" s="23"/>
      <c r="C560" s="23"/>
      <c r="D560" s="23"/>
      <c r="E560" s="23"/>
      <c r="F560" s="23"/>
      <c r="G560" s="23"/>
      <c r="H560" s="23"/>
      <c r="I560" s="23"/>
      <c r="J560" s="23"/>
      <c r="K560" s="23"/>
      <c r="L560" s="23"/>
      <c r="M560" s="23"/>
      <c r="N560" s="23"/>
      <c r="O560" s="23"/>
      <c r="P560" s="23"/>
      <c r="Q560" s="23"/>
      <c r="R560" s="23"/>
      <c r="S560" s="23"/>
      <c r="T560" s="23"/>
      <c r="U560" s="23"/>
      <c r="V560" s="23"/>
      <c r="W560" s="23"/>
      <c r="X560" s="23"/>
      <c r="Y560" s="23"/>
      <c r="Z560" s="23"/>
      <c r="AA560" s="23"/>
    </row>
    <row r="561" spans="1:27" ht="12.75" x14ac:dyDescent="0.2">
      <c r="A561" s="23"/>
      <c r="B561" s="23"/>
      <c r="C561" s="23"/>
      <c r="D561" s="23"/>
      <c r="E561" s="23"/>
      <c r="F561" s="23"/>
      <c r="G561" s="23"/>
      <c r="H561" s="23"/>
      <c r="I561" s="23"/>
      <c r="J561" s="23"/>
      <c r="K561" s="23"/>
      <c r="L561" s="23"/>
      <c r="M561" s="23"/>
      <c r="N561" s="23"/>
      <c r="O561" s="23"/>
      <c r="P561" s="23"/>
      <c r="Q561" s="23"/>
      <c r="R561" s="23"/>
      <c r="S561" s="23"/>
      <c r="T561" s="23"/>
      <c r="U561" s="23"/>
      <c r="V561" s="23"/>
      <c r="W561" s="23"/>
      <c r="X561" s="23"/>
      <c r="Y561" s="23"/>
      <c r="Z561" s="23"/>
      <c r="AA561" s="23"/>
    </row>
    <row r="562" spans="1:27" ht="12.75" x14ac:dyDescent="0.2">
      <c r="A562" s="23"/>
      <c r="B562" s="23"/>
      <c r="C562" s="23"/>
      <c r="D562" s="23"/>
      <c r="E562" s="23"/>
      <c r="F562" s="23"/>
      <c r="G562" s="23"/>
      <c r="H562" s="23"/>
      <c r="I562" s="23"/>
      <c r="J562" s="23"/>
      <c r="K562" s="23"/>
      <c r="L562" s="23"/>
      <c r="M562" s="23"/>
      <c r="N562" s="23"/>
      <c r="O562" s="23"/>
      <c r="P562" s="23"/>
      <c r="Q562" s="23"/>
      <c r="R562" s="23"/>
      <c r="S562" s="23"/>
      <c r="T562" s="23"/>
      <c r="U562" s="23"/>
      <c r="V562" s="23"/>
      <c r="W562" s="23"/>
      <c r="X562" s="23"/>
      <c r="Y562" s="23"/>
      <c r="Z562" s="23"/>
      <c r="AA562" s="23"/>
    </row>
    <row r="563" spans="1:27" ht="12.75" x14ac:dyDescent="0.2">
      <c r="A563" s="23"/>
      <c r="B563" s="23"/>
      <c r="C563" s="23"/>
      <c r="D563" s="23"/>
      <c r="E563" s="23"/>
      <c r="F563" s="23"/>
      <c r="G563" s="23"/>
      <c r="H563" s="23"/>
      <c r="I563" s="23"/>
      <c r="J563" s="23"/>
      <c r="K563" s="23"/>
      <c r="L563" s="23"/>
      <c r="M563" s="23"/>
      <c r="N563" s="23"/>
      <c r="O563" s="23"/>
      <c r="P563" s="23"/>
      <c r="Q563" s="23"/>
      <c r="R563" s="23"/>
      <c r="S563" s="23"/>
      <c r="T563" s="23"/>
      <c r="U563" s="23"/>
      <c r="V563" s="23"/>
      <c r="W563" s="23"/>
      <c r="X563" s="23"/>
      <c r="Y563" s="23"/>
      <c r="Z563" s="23"/>
      <c r="AA563" s="23"/>
    </row>
    <row r="564" spans="1:27" ht="12.75" x14ac:dyDescent="0.2">
      <c r="A564" s="23"/>
      <c r="B564" s="23"/>
      <c r="C564" s="23"/>
      <c r="D564" s="23"/>
      <c r="E564" s="23"/>
      <c r="F564" s="23"/>
      <c r="G564" s="23"/>
      <c r="H564" s="23"/>
      <c r="I564" s="23"/>
      <c r="J564" s="23"/>
      <c r="K564" s="23"/>
      <c r="L564" s="23"/>
      <c r="M564" s="23"/>
      <c r="N564" s="23"/>
      <c r="O564" s="23"/>
      <c r="P564" s="23"/>
      <c r="Q564" s="23"/>
      <c r="R564" s="23"/>
      <c r="S564" s="23"/>
      <c r="T564" s="23"/>
      <c r="U564" s="23"/>
      <c r="V564" s="23"/>
      <c r="W564" s="23"/>
      <c r="X564" s="23"/>
      <c r="Y564" s="23"/>
      <c r="Z564" s="23"/>
      <c r="AA564" s="23"/>
    </row>
    <row r="565" spans="1:27" ht="12.75" x14ac:dyDescent="0.2">
      <c r="A565" s="23"/>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c r="AA565" s="23"/>
    </row>
    <row r="566" spans="1:27" ht="12.75" x14ac:dyDescent="0.2">
      <c r="A566" s="23"/>
      <c r="B566" s="23"/>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c r="AA566" s="23"/>
    </row>
    <row r="567" spans="1:27" ht="12.75" x14ac:dyDescent="0.2">
      <c r="A567" s="23"/>
      <c r="B567" s="23"/>
      <c r="C567" s="23"/>
      <c r="D567" s="23"/>
      <c r="E567" s="23"/>
      <c r="F567" s="23"/>
      <c r="G567" s="23"/>
      <c r="H567" s="23"/>
      <c r="I567" s="23"/>
      <c r="J567" s="23"/>
      <c r="K567" s="23"/>
      <c r="L567" s="23"/>
      <c r="M567" s="23"/>
      <c r="N567" s="23"/>
      <c r="O567" s="23"/>
      <c r="P567" s="23"/>
      <c r="Q567" s="23"/>
      <c r="R567" s="23"/>
      <c r="S567" s="23"/>
      <c r="T567" s="23"/>
      <c r="U567" s="23"/>
      <c r="V567" s="23"/>
      <c r="W567" s="23"/>
      <c r="X567" s="23"/>
      <c r="Y567" s="23"/>
      <c r="Z567" s="23"/>
      <c r="AA567" s="23"/>
    </row>
    <row r="568" spans="1:27" ht="12.75" x14ac:dyDescent="0.2">
      <c r="A568" s="23"/>
      <c r="B568" s="23"/>
      <c r="C568" s="23"/>
      <c r="D568" s="23"/>
      <c r="E568" s="23"/>
      <c r="F568" s="23"/>
      <c r="G568" s="23"/>
      <c r="H568" s="23"/>
      <c r="I568" s="23"/>
      <c r="J568" s="23"/>
      <c r="K568" s="23"/>
      <c r="L568" s="23"/>
      <c r="M568" s="23"/>
      <c r="N568" s="23"/>
      <c r="O568" s="23"/>
      <c r="P568" s="23"/>
      <c r="Q568" s="23"/>
      <c r="R568" s="23"/>
      <c r="S568" s="23"/>
      <c r="T568" s="23"/>
      <c r="U568" s="23"/>
      <c r="V568" s="23"/>
      <c r="W568" s="23"/>
      <c r="X568" s="23"/>
      <c r="Y568" s="23"/>
      <c r="Z568" s="23"/>
      <c r="AA568" s="23"/>
    </row>
    <row r="569" spans="1:27" ht="12.75" x14ac:dyDescent="0.2">
      <c r="A569" s="23"/>
      <c r="B569" s="23"/>
      <c r="C569" s="23"/>
      <c r="D569" s="23"/>
      <c r="E569" s="23"/>
      <c r="F569" s="23"/>
      <c r="G569" s="23"/>
      <c r="H569" s="23"/>
      <c r="I569" s="23"/>
      <c r="J569" s="23"/>
      <c r="K569" s="23"/>
      <c r="L569" s="23"/>
      <c r="M569" s="23"/>
      <c r="N569" s="23"/>
      <c r="O569" s="23"/>
      <c r="P569" s="23"/>
      <c r="Q569" s="23"/>
      <c r="R569" s="23"/>
      <c r="S569" s="23"/>
      <c r="T569" s="23"/>
      <c r="U569" s="23"/>
      <c r="V569" s="23"/>
      <c r="W569" s="23"/>
      <c r="X569" s="23"/>
      <c r="Y569" s="23"/>
      <c r="Z569" s="23"/>
      <c r="AA569" s="23"/>
    </row>
    <row r="570" spans="1:27" ht="12.75" x14ac:dyDescent="0.2">
      <c r="A570" s="23"/>
      <c r="B570" s="23"/>
      <c r="C570" s="23"/>
      <c r="D570" s="23"/>
      <c r="E570" s="23"/>
      <c r="F570" s="23"/>
      <c r="G570" s="23"/>
      <c r="H570" s="23"/>
      <c r="I570" s="23"/>
      <c r="J570" s="23"/>
      <c r="K570" s="23"/>
      <c r="L570" s="23"/>
      <c r="M570" s="23"/>
      <c r="N570" s="23"/>
      <c r="O570" s="23"/>
      <c r="P570" s="23"/>
      <c r="Q570" s="23"/>
      <c r="R570" s="23"/>
      <c r="S570" s="23"/>
      <c r="T570" s="23"/>
      <c r="U570" s="23"/>
      <c r="V570" s="23"/>
      <c r="W570" s="23"/>
      <c r="X570" s="23"/>
      <c r="Y570" s="23"/>
      <c r="Z570" s="23"/>
      <c r="AA570" s="23"/>
    </row>
    <row r="571" spans="1:27" ht="12.75" x14ac:dyDescent="0.2">
      <c r="A571" s="23"/>
      <c r="B571" s="23"/>
      <c r="C571" s="23"/>
      <c r="D571" s="23"/>
      <c r="E571" s="23"/>
      <c r="F571" s="23"/>
      <c r="G571" s="23"/>
      <c r="H571" s="23"/>
      <c r="I571" s="23"/>
      <c r="J571" s="23"/>
      <c r="K571" s="23"/>
      <c r="L571" s="23"/>
      <c r="M571" s="23"/>
      <c r="N571" s="23"/>
      <c r="O571" s="23"/>
      <c r="P571" s="23"/>
      <c r="Q571" s="23"/>
      <c r="R571" s="23"/>
      <c r="S571" s="23"/>
      <c r="T571" s="23"/>
      <c r="U571" s="23"/>
      <c r="V571" s="23"/>
      <c r="W571" s="23"/>
      <c r="X571" s="23"/>
      <c r="Y571" s="23"/>
      <c r="Z571" s="23"/>
      <c r="AA571" s="23"/>
    </row>
    <row r="572" spans="1:27" ht="12.75" x14ac:dyDescent="0.2">
      <c r="A572" s="23"/>
      <c r="B572" s="23"/>
      <c r="C572" s="23"/>
      <c r="D572" s="23"/>
      <c r="E572" s="23"/>
      <c r="F572" s="23"/>
      <c r="G572" s="23"/>
      <c r="H572" s="23"/>
      <c r="I572" s="23"/>
      <c r="J572" s="23"/>
      <c r="K572" s="23"/>
      <c r="L572" s="23"/>
      <c r="M572" s="23"/>
      <c r="N572" s="23"/>
      <c r="O572" s="23"/>
      <c r="P572" s="23"/>
      <c r="Q572" s="23"/>
      <c r="R572" s="23"/>
      <c r="S572" s="23"/>
      <c r="T572" s="23"/>
      <c r="U572" s="23"/>
      <c r="V572" s="23"/>
      <c r="W572" s="23"/>
      <c r="X572" s="23"/>
      <c r="Y572" s="23"/>
      <c r="Z572" s="23"/>
      <c r="AA572" s="23"/>
    </row>
    <row r="573" spans="1:27" ht="12.75" x14ac:dyDescent="0.2">
      <c r="A573" s="23"/>
      <c r="B573" s="23"/>
      <c r="C573" s="23"/>
      <c r="D573" s="23"/>
      <c r="E573" s="23"/>
      <c r="F573" s="23"/>
      <c r="G573" s="23"/>
      <c r="H573" s="23"/>
      <c r="I573" s="23"/>
      <c r="J573" s="23"/>
      <c r="K573" s="23"/>
      <c r="L573" s="23"/>
      <c r="M573" s="23"/>
      <c r="N573" s="23"/>
      <c r="O573" s="23"/>
      <c r="P573" s="23"/>
      <c r="Q573" s="23"/>
      <c r="R573" s="23"/>
      <c r="S573" s="23"/>
      <c r="T573" s="23"/>
      <c r="U573" s="23"/>
      <c r="V573" s="23"/>
      <c r="W573" s="23"/>
      <c r="X573" s="23"/>
      <c r="Y573" s="23"/>
      <c r="Z573" s="23"/>
      <c r="AA573" s="23"/>
    </row>
    <row r="574" spans="1:27" ht="12.75" x14ac:dyDescent="0.2">
      <c r="A574" s="23"/>
      <c r="B574" s="23"/>
      <c r="C574" s="23"/>
      <c r="D574" s="23"/>
      <c r="E574" s="23"/>
      <c r="F574" s="23"/>
      <c r="G574" s="23"/>
      <c r="H574" s="23"/>
      <c r="I574" s="23"/>
      <c r="J574" s="23"/>
      <c r="K574" s="23"/>
      <c r="L574" s="23"/>
      <c r="M574" s="23"/>
      <c r="N574" s="23"/>
      <c r="O574" s="23"/>
      <c r="P574" s="23"/>
      <c r="Q574" s="23"/>
      <c r="R574" s="23"/>
      <c r="S574" s="23"/>
      <c r="T574" s="23"/>
      <c r="U574" s="23"/>
      <c r="V574" s="23"/>
      <c r="W574" s="23"/>
      <c r="X574" s="23"/>
      <c r="Y574" s="23"/>
      <c r="Z574" s="23"/>
      <c r="AA574" s="23"/>
    </row>
    <row r="575" spans="1:27" ht="12.75" x14ac:dyDescent="0.2">
      <c r="A575" s="23"/>
      <c r="B575" s="23"/>
      <c r="C575" s="23"/>
      <c r="D575" s="23"/>
      <c r="E575" s="23"/>
      <c r="F575" s="23"/>
      <c r="G575" s="23"/>
      <c r="H575" s="23"/>
      <c r="I575" s="23"/>
      <c r="J575" s="23"/>
      <c r="K575" s="23"/>
      <c r="L575" s="23"/>
      <c r="M575" s="23"/>
      <c r="N575" s="23"/>
      <c r="O575" s="23"/>
      <c r="P575" s="23"/>
      <c r="Q575" s="23"/>
      <c r="R575" s="23"/>
      <c r="S575" s="23"/>
      <c r="T575" s="23"/>
      <c r="U575" s="23"/>
      <c r="V575" s="23"/>
      <c r="W575" s="23"/>
      <c r="X575" s="23"/>
      <c r="Y575" s="23"/>
      <c r="Z575" s="23"/>
      <c r="AA575" s="23"/>
    </row>
    <row r="576" spans="1:27" ht="12.75" x14ac:dyDescent="0.2">
      <c r="A576" s="23"/>
      <c r="B576" s="23"/>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23"/>
      <c r="AA576" s="23"/>
    </row>
    <row r="577" spans="1:27" ht="12.75" x14ac:dyDescent="0.2">
      <c r="A577" s="23"/>
      <c r="B577" s="23"/>
      <c r="C577" s="23"/>
      <c r="D577" s="23"/>
      <c r="E577" s="23"/>
      <c r="F577" s="23"/>
      <c r="G577" s="23"/>
      <c r="H577" s="23"/>
      <c r="I577" s="23"/>
      <c r="J577" s="23"/>
      <c r="K577" s="23"/>
      <c r="L577" s="23"/>
      <c r="M577" s="23"/>
      <c r="N577" s="23"/>
      <c r="O577" s="23"/>
      <c r="P577" s="23"/>
      <c r="Q577" s="23"/>
      <c r="R577" s="23"/>
      <c r="S577" s="23"/>
      <c r="T577" s="23"/>
      <c r="U577" s="23"/>
      <c r="V577" s="23"/>
      <c r="W577" s="23"/>
      <c r="X577" s="23"/>
      <c r="Y577" s="23"/>
      <c r="Z577" s="23"/>
      <c r="AA577" s="23"/>
    </row>
    <row r="578" spans="1:27" ht="12.75" x14ac:dyDescent="0.2">
      <c r="A578" s="23"/>
      <c r="B578" s="23"/>
      <c r="C578" s="23"/>
      <c r="D578" s="23"/>
      <c r="E578" s="23"/>
      <c r="F578" s="23"/>
      <c r="G578" s="23"/>
      <c r="H578" s="23"/>
      <c r="I578" s="23"/>
      <c r="J578" s="23"/>
      <c r="K578" s="23"/>
      <c r="L578" s="23"/>
      <c r="M578" s="23"/>
      <c r="N578" s="23"/>
      <c r="O578" s="23"/>
      <c r="P578" s="23"/>
      <c r="Q578" s="23"/>
      <c r="R578" s="23"/>
      <c r="S578" s="23"/>
      <c r="T578" s="23"/>
      <c r="U578" s="23"/>
      <c r="V578" s="23"/>
      <c r="W578" s="23"/>
      <c r="X578" s="23"/>
      <c r="Y578" s="23"/>
      <c r="Z578" s="23"/>
      <c r="AA578" s="23"/>
    </row>
    <row r="579" spans="1:27" ht="12.75" x14ac:dyDescent="0.2">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c r="AA579" s="23"/>
    </row>
    <row r="580" spans="1:27" ht="12.75" x14ac:dyDescent="0.2">
      <c r="A580" s="23"/>
      <c r="B580" s="23"/>
      <c r="C580" s="23"/>
      <c r="D580" s="23"/>
      <c r="E580" s="23"/>
      <c r="F580" s="23"/>
      <c r="G580" s="23"/>
      <c r="H580" s="23"/>
      <c r="I580" s="23"/>
      <c r="J580" s="23"/>
      <c r="K580" s="23"/>
      <c r="L580" s="23"/>
      <c r="M580" s="23"/>
      <c r="N580" s="23"/>
      <c r="O580" s="23"/>
      <c r="P580" s="23"/>
      <c r="Q580" s="23"/>
      <c r="R580" s="23"/>
      <c r="S580" s="23"/>
      <c r="T580" s="23"/>
      <c r="U580" s="23"/>
      <c r="V580" s="23"/>
      <c r="W580" s="23"/>
      <c r="X580" s="23"/>
      <c r="Y580" s="23"/>
      <c r="Z580" s="23"/>
      <c r="AA580" s="23"/>
    </row>
    <row r="581" spans="1:27" ht="12.75" x14ac:dyDescent="0.2">
      <c r="A581" s="23"/>
      <c r="B581" s="23"/>
      <c r="C581" s="23"/>
      <c r="D581" s="23"/>
      <c r="E581" s="23"/>
      <c r="F581" s="23"/>
      <c r="G581" s="23"/>
      <c r="H581" s="23"/>
      <c r="I581" s="23"/>
      <c r="J581" s="23"/>
      <c r="K581" s="23"/>
      <c r="L581" s="23"/>
      <c r="M581" s="23"/>
      <c r="N581" s="23"/>
      <c r="O581" s="23"/>
      <c r="P581" s="23"/>
      <c r="Q581" s="23"/>
      <c r="R581" s="23"/>
      <c r="S581" s="23"/>
      <c r="T581" s="23"/>
      <c r="U581" s="23"/>
      <c r="V581" s="23"/>
      <c r="W581" s="23"/>
      <c r="X581" s="23"/>
      <c r="Y581" s="23"/>
      <c r="Z581" s="23"/>
      <c r="AA581" s="23"/>
    </row>
    <row r="582" spans="1:27" ht="12.75" x14ac:dyDescent="0.2">
      <c r="A582" s="23"/>
      <c r="B582" s="23"/>
      <c r="C582" s="23"/>
      <c r="D582" s="23"/>
      <c r="E582" s="23"/>
      <c r="F582" s="23"/>
      <c r="G582" s="23"/>
      <c r="H582" s="23"/>
      <c r="I582" s="23"/>
      <c r="J582" s="23"/>
      <c r="K582" s="23"/>
      <c r="L582" s="23"/>
      <c r="M582" s="23"/>
      <c r="N582" s="23"/>
      <c r="O582" s="23"/>
      <c r="P582" s="23"/>
      <c r="Q582" s="23"/>
      <c r="R582" s="23"/>
      <c r="S582" s="23"/>
      <c r="T582" s="23"/>
      <c r="U582" s="23"/>
      <c r="V582" s="23"/>
      <c r="W582" s="23"/>
      <c r="X582" s="23"/>
      <c r="Y582" s="23"/>
      <c r="Z582" s="23"/>
      <c r="AA582" s="23"/>
    </row>
    <row r="583" spans="1:27" ht="12.75" x14ac:dyDescent="0.2">
      <c r="A583" s="23"/>
      <c r="B583" s="23"/>
      <c r="C583" s="23"/>
      <c r="D583" s="23"/>
      <c r="E583" s="23"/>
      <c r="F583" s="23"/>
      <c r="G583" s="23"/>
      <c r="H583" s="23"/>
      <c r="I583" s="23"/>
      <c r="J583" s="23"/>
      <c r="K583" s="23"/>
      <c r="L583" s="23"/>
      <c r="M583" s="23"/>
      <c r="N583" s="23"/>
      <c r="O583" s="23"/>
      <c r="P583" s="23"/>
      <c r="Q583" s="23"/>
      <c r="R583" s="23"/>
      <c r="S583" s="23"/>
      <c r="T583" s="23"/>
      <c r="U583" s="23"/>
      <c r="V583" s="23"/>
      <c r="W583" s="23"/>
      <c r="X583" s="23"/>
      <c r="Y583" s="23"/>
      <c r="Z583" s="23"/>
      <c r="AA583" s="23"/>
    </row>
    <row r="584" spans="1:27" ht="12.75" x14ac:dyDescent="0.2">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c r="AA584" s="23"/>
    </row>
    <row r="585" spans="1:27" ht="12.75" x14ac:dyDescent="0.2">
      <c r="A585" s="23"/>
      <c r="B585" s="23"/>
      <c r="C585" s="23"/>
      <c r="D585" s="23"/>
      <c r="E585" s="23"/>
      <c r="F585" s="23"/>
      <c r="G585" s="23"/>
      <c r="H585" s="23"/>
      <c r="I585" s="23"/>
      <c r="J585" s="23"/>
      <c r="K585" s="23"/>
      <c r="L585" s="23"/>
      <c r="M585" s="23"/>
      <c r="N585" s="23"/>
      <c r="O585" s="23"/>
      <c r="P585" s="23"/>
      <c r="Q585" s="23"/>
      <c r="R585" s="23"/>
      <c r="S585" s="23"/>
      <c r="T585" s="23"/>
      <c r="U585" s="23"/>
      <c r="V585" s="23"/>
      <c r="W585" s="23"/>
      <c r="X585" s="23"/>
      <c r="Y585" s="23"/>
      <c r="Z585" s="23"/>
      <c r="AA585" s="23"/>
    </row>
    <row r="586" spans="1:27" ht="12.75" x14ac:dyDescent="0.2">
      <c r="A586" s="23"/>
      <c r="B586" s="23"/>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c r="AA586" s="23"/>
    </row>
    <row r="587" spans="1:27" ht="12.75" x14ac:dyDescent="0.2">
      <c r="A587" s="23"/>
      <c r="B587" s="23"/>
      <c r="C587" s="23"/>
      <c r="D587" s="23"/>
      <c r="E587" s="23"/>
      <c r="F587" s="23"/>
      <c r="G587" s="23"/>
      <c r="H587" s="23"/>
      <c r="I587" s="23"/>
      <c r="J587" s="23"/>
      <c r="K587" s="23"/>
      <c r="L587" s="23"/>
      <c r="M587" s="23"/>
      <c r="N587" s="23"/>
      <c r="O587" s="23"/>
      <c r="P587" s="23"/>
      <c r="Q587" s="23"/>
      <c r="R587" s="23"/>
      <c r="S587" s="23"/>
      <c r="T587" s="23"/>
      <c r="U587" s="23"/>
      <c r="V587" s="23"/>
      <c r="W587" s="23"/>
      <c r="X587" s="23"/>
      <c r="Y587" s="23"/>
      <c r="Z587" s="23"/>
      <c r="AA587" s="23"/>
    </row>
    <row r="588" spans="1:27" ht="12.75" x14ac:dyDescent="0.2">
      <c r="A588" s="23"/>
      <c r="B588" s="23"/>
      <c r="C588" s="23"/>
      <c r="D588" s="23"/>
      <c r="E588" s="23"/>
      <c r="F588" s="23"/>
      <c r="G588" s="23"/>
      <c r="H588" s="23"/>
      <c r="I588" s="23"/>
      <c r="J588" s="23"/>
      <c r="K588" s="23"/>
      <c r="L588" s="23"/>
      <c r="M588" s="23"/>
      <c r="N588" s="23"/>
      <c r="O588" s="23"/>
      <c r="P588" s="23"/>
      <c r="Q588" s="23"/>
      <c r="R588" s="23"/>
      <c r="S588" s="23"/>
      <c r="T588" s="23"/>
      <c r="U588" s="23"/>
      <c r="V588" s="23"/>
      <c r="W588" s="23"/>
      <c r="X588" s="23"/>
      <c r="Y588" s="23"/>
      <c r="Z588" s="23"/>
      <c r="AA588" s="23"/>
    </row>
    <row r="589" spans="1:27" ht="12.75" x14ac:dyDescent="0.2">
      <c r="A589" s="23"/>
      <c r="B589" s="23"/>
      <c r="C589" s="23"/>
      <c r="D589" s="23"/>
      <c r="E589" s="23"/>
      <c r="F589" s="23"/>
      <c r="G589" s="23"/>
      <c r="H589" s="23"/>
      <c r="I589" s="23"/>
      <c r="J589" s="23"/>
      <c r="K589" s="23"/>
      <c r="L589" s="23"/>
      <c r="M589" s="23"/>
      <c r="N589" s="23"/>
      <c r="O589" s="23"/>
      <c r="P589" s="23"/>
      <c r="Q589" s="23"/>
      <c r="R589" s="23"/>
      <c r="S589" s="23"/>
      <c r="T589" s="23"/>
      <c r="U589" s="23"/>
      <c r="V589" s="23"/>
      <c r="W589" s="23"/>
      <c r="X589" s="23"/>
      <c r="Y589" s="23"/>
      <c r="Z589" s="23"/>
      <c r="AA589" s="23"/>
    </row>
    <row r="590" spans="1:27" ht="12.75" x14ac:dyDescent="0.2">
      <c r="A590" s="23"/>
      <c r="B590" s="23"/>
      <c r="C590" s="23"/>
      <c r="D590" s="23"/>
      <c r="E590" s="23"/>
      <c r="F590" s="23"/>
      <c r="G590" s="23"/>
      <c r="H590" s="23"/>
      <c r="I590" s="23"/>
      <c r="J590" s="23"/>
      <c r="K590" s="23"/>
      <c r="L590" s="23"/>
      <c r="M590" s="23"/>
      <c r="N590" s="23"/>
      <c r="O590" s="23"/>
      <c r="P590" s="23"/>
      <c r="Q590" s="23"/>
      <c r="R590" s="23"/>
      <c r="S590" s="23"/>
      <c r="T590" s="23"/>
      <c r="U590" s="23"/>
      <c r="V590" s="23"/>
      <c r="W590" s="23"/>
      <c r="X590" s="23"/>
      <c r="Y590" s="23"/>
      <c r="Z590" s="23"/>
      <c r="AA590" s="23"/>
    </row>
    <row r="591" spans="1:27" ht="12.75" x14ac:dyDescent="0.2">
      <c r="A591" s="23"/>
      <c r="B591" s="23"/>
      <c r="C591" s="23"/>
      <c r="D591" s="23"/>
      <c r="E591" s="23"/>
      <c r="F591" s="23"/>
      <c r="G591" s="23"/>
      <c r="H591" s="23"/>
      <c r="I591" s="23"/>
      <c r="J591" s="23"/>
      <c r="K591" s="23"/>
      <c r="L591" s="23"/>
      <c r="M591" s="23"/>
      <c r="N591" s="23"/>
      <c r="O591" s="23"/>
      <c r="P591" s="23"/>
      <c r="Q591" s="23"/>
      <c r="R591" s="23"/>
      <c r="S591" s="23"/>
      <c r="T591" s="23"/>
      <c r="U591" s="23"/>
      <c r="V591" s="23"/>
      <c r="W591" s="23"/>
      <c r="X591" s="23"/>
      <c r="Y591" s="23"/>
      <c r="Z591" s="23"/>
      <c r="AA591" s="23"/>
    </row>
    <row r="592" spans="1:27" ht="12.75" x14ac:dyDescent="0.2">
      <c r="A592" s="23"/>
      <c r="B592" s="23"/>
      <c r="C592" s="23"/>
      <c r="D592" s="23"/>
      <c r="E592" s="23"/>
      <c r="F592" s="23"/>
      <c r="G592" s="23"/>
      <c r="H592" s="23"/>
      <c r="I592" s="23"/>
      <c r="J592" s="23"/>
      <c r="K592" s="23"/>
      <c r="L592" s="23"/>
      <c r="M592" s="23"/>
      <c r="N592" s="23"/>
      <c r="O592" s="23"/>
      <c r="P592" s="23"/>
      <c r="Q592" s="23"/>
      <c r="R592" s="23"/>
      <c r="S592" s="23"/>
      <c r="T592" s="23"/>
      <c r="U592" s="23"/>
      <c r="V592" s="23"/>
      <c r="W592" s="23"/>
      <c r="X592" s="23"/>
      <c r="Y592" s="23"/>
      <c r="Z592" s="23"/>
      <c r="AA592" s="23"/>
    </row>
    <row r="593" spans="1:27" ht="12.75" x14ac:dyDescent="0.2">
      <c r="A593" s="23"/>
      <c r="B593" s="23"/>
      <c r="C593" s="23"/>
      <c r="D593" s="23"/>
      <c r="E593" s="23"/>
      <c r="F593" s="23"/>
      <c r="G593" s="23"/>
      <c r="H593" s="23"/>
      <c r="I593" s="23"/>
      <c r="J593" s="23"/>
      <c r="K593" s="23"/>
      <c r="L593" s="23"/>
      <c r="M593" s="23"/>
      <c r="N593" s="23"/>
      <c r="O593" s="23"/>
      <c r="P593" s="23"/>
      <c r="Q593" s="23"/>
      <c r="R593" s="23"/>
      <c r="S593" s="23"/>
      <c r="T593" s="23"/>
      <c r="U593" s="23"/>
      <c r="V593" s="23"/>
      <c r="W593" s="23"/>
      <c r="X593" s="23"/>
      <c r="Y593" s="23"/>
      <c r="Z593" s="23"/>
      <c r="AA593" s="23"/>
    </row>
    <row r="594" spans="1:27" ht="12.75" x14ac:dyDescent="0.2">
      <c r="A594" s="23"/>
      <c r="B594" s="23"/>
      <c r="C594" s="23"/>
      <c r="D594" s="23"/>
      <c r="E594" s="23"/>
      <c r="F594" s="23"/>
      <c r="G594" s="23"/>
      <c r="H594" s="23"/>
      <c r="I594" s="23"/>
      <c r="J594" s="23"/>
      <c r="K594" s="23"/>
      <c r="L594" s="23"/>
      <c r="M594" s="23"/>
      <c r="N594" s="23"/>
      <c r="O594" s="23"/>
      <c r="P594" s="23"/>
      <c r="Q594" s="23"/>
      <c r="R594" s="23"/>
      <c r="S594" s="23"/>
      <c r="T594" s="23"/>
      <c r="U594" s="23"/>
      <c r="V594" s="23"/>
      <c r="W594" s="23"/>
      <c r="X594" s="23"/>
      <c r="Y594" s="23"/>
      <c r="Z594" s="23"/>
      <c r="AA594" s="23"/>
    </row>
    <row r="595" spans="1:27" ht="12.75" x14ac:dyDescent="0.2">
      <c r="A595" s="23"/>
      <c r="B595" s="23"/>
      <c r="C595" s="23"/>
      <c r="D595" s="23"/>
      <c r="E595" s="23"/>
      <c r="F595" s="23"/>
      <c r="G595" s="23"/>
      <c r="H595" s="23"/>
      <c r="I595" s="23"/>
      <c r="J595" s="23"/>
      <c r="K595" s="23"/>
      <c r="L595" s="23"/>
      <c r="M595" s="23"/>
      <c r="N595" s="23"/>
      <c r="O595" s="23"/>
      <c r="P595" s="23"/>
      <c r="Q595" s="23"/>
      <c r="R595" s="23"/>
      <c r="S595" s="23"/>
      <c r="T595" s="23"/>
      <c r="U595" s="23"/>
      <c r="V595" s="23"/>
      <c r="W595" s="23"/>
      <c r="X595" s="23"/>
      <c r="Y595" s="23"/>
      <c r="Z595" s="23"/>
      <c r="AA595" s="23"/>
    </row>
    <row r="596" spans="1:27" ht="12.75" x14ac:dyDescent="0.2">
      <c r="A596" s="23"/>
      <c r="B596" s="23"/>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c r="AA596" s="23"/>
    </row>
    <row r="597" spans="1:27" ht="12.75" x14ac:dyDescent="0.2">
      <c r="A597" s="23"/>
      <c r="B597" s="23"/>
      <c r="C597" s="23"/>
      <c r="D597" s="23"/>
      <c r="E597" s="23"/>
      <c r="F597" s="23"/>
      <c r="G597" s="23"/>
      <c r="H597" s="23"/>
      <c r="I597" s="23"/>
      <c r="J597" s="23"/>
      <c r="K597" s="23"/>
      <c r="L597" s="23"/>
      <c r="M597" s="23"/>
      <c r="N597" s="23"/>
      <c r="O597" s="23"/>
      <c r="P597" s="23"/>
      <c r="Q597" s="23"/>
      <c r="R597" s="23"/>
      <c r="S597" s="23"/>
      <c r="T597" s="23"/>
      <c r="U597" s="23"/>
      <c r="V597" s="23"/>
      <c r="W597" s="23"/>
      <c r="X597" s="23"/>
      <c r="Y597" s="23"/>
      <c r="Z597" s="23"/>
      <c r="AA597" s="23"/>
    </row>
    <row r="598" spans="1:27" ht="12.75" x14ac:dyDescent="0.2">
      <c r="A598" s="23"/>
      <c r="B598" s="23"/>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c r="AA598" s="23"/>
    </row>
    <row r="599" spans="1:27" ht="12.75" x14ac:dyDescent="0.2">
      <c r="A599" s="23"/>
      <c r="B599" s="23"/>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c r="AA599" s="23"/>
    </row>
    <row r="600" spans="1:27" ht="12.75" x14ac:dyDescent="0.2">
      <c r="A600" s="23"/>
      <c r="B600" s="23"/>
      <c r="C600" s="23"/>
      <c r="D600" s="23"/>
      <c r="E600" s="23"/>
      <c r="F600" s="23"/>
      <c r="G600" s="23"/>
      <c r="H600" s="23"/>
      <c r="I600" s="23"/>
      <c r="J600" s="23"/>
      <c r="K600" s="23"/>
      <c r="L600" s="23"/>
      <c r="M600" s="23"/>
      <c r="N600" s="23"/>
      <c r="O600" s="23"/>
      <c r="P600" s="23"/>
      <c r="Q600" s="23"/>
      <c r="R600" s="23"/>
      <c r="S600" s="23"/>
      <c r="T600" s="23"/>
      <c r="U600" s="23"/>
      <c r="V600" s="23"/>
      <c r="W600" s="23"/>
      <c r="X600" s="23"/>
      <c r="Y600" s="23"/>
      <c r="Z600" s="23"/>
      <c r="AA600" s="23"/>
    </row>
    <row r="601" spans="1:27" ht="12.75" x14ac:dyDescent="0.2">
      <c r="A601" s="23"/>
      <c r="B601" s="23"/>
      <c r="C601" s="23"/>
      <c r="D601" s="23"/>
      <c r="E601" s="23"/>
      <c r="F601" s="23"/>
      <c r="G601" s="23"/>
      <c r="H601" s="23"/>
      <c r="I601" s="23"/>
      <c r="J601" s="23"/>
      <c r="K601" s="23"/>
      <c r="L601" s="23"/>
      <c r="M601" s="23"/>
      <c r="N601" s="23"/>
      <c r="O601" s="23"/>
      <c r="P601" s="23"/>
      <c r="Q601" s="23"/>
      <c r="R601" s="23"/>
      <c r="S601" s="23"/>
      <c r="T601" s="23"/>
      <c r="U601" s="23"/>
      <c r="V601" s="23"/>
      <c r="W601" s="23"/>
      <c r="X601" s="23"/>
      <c r="Y601" s="23"/>
      <c r="Z601" s="23"/>
      <c r="AA601" s="23"/>
    </row>
    <row r="602" spans="1:27" ht="12.75" x14ac:dyDescent="0.2">
      <c r="A602" s="23"/>
      <c r="B602" s="23"/>
      <c r="C602" s="23"/>
      <c r="D602" s="23"/>
      <c r="E602" s="23"/>
      <c r="F602" s="23"/>
      <c r="G602" s="23"/>
      <c r="H602" s="23"/>
      <c r="I602" s="23"/>
      <c r="J602" s="23"/>
      <c r="K602" s="23"/>
      <c r="L602" s="23"/>
      <c r="M602" s="23"/>
      <c r="N602" s="23"/>
      <c r="O602" s="23"/>
      <c r="P602" s="23"/>
      <c r="Q602" s="23"/>
      <c r="R602" s="23"/>
      <c r="S602" s="23"/>
      <c r="T602" s="23"/>
      <c r="U602" s="23"/>
      <c r="V602" s="23"/>
      <c r="W602" s="23"/>
      <c r="X602" s="23"/>
      <c r="Y602" s="23"/>
      <c r="Z602" s="23"/>
      <c r="AA602" s="23"/>
    </row>
    <row r="603" spans="1:27" ht="12.75" x14ac:dyDescent="0.2">
      <c r="A603" s="23"/>
      <c r="B603" s="23"/>
      <c r="C603" s="23"/>
      <c r="D603" s="23"/>
      <c r="E603" s="23"/>
      <c r="F603" s="23"/>
      <c r="G603" s="23"/>
      <c r="H603" s="23"/>
      <c r="I603" s="23"/>
      <c r="J603" s="23"/>
      <c r="K603" s="23"/>
      <c r="L603" s="23"/>
      <c r="M603" s="23"/>
      <c r="N603" s="23"/>
      <c r="O603" s="23"/>
      <c r="P603" s="23"/>
      <c r="Q603" s="23"/>
      <c r="R603" s="23"/>
      <c r="S603" s="23"/>
      <c r="T603" s="23"/>
      <c r="U603" s="23"/>
      <c r="V603" s="23"/>
      <c r="W603" s="23"/>
      <c r="X603" s="23"/>
      <c r="Y603" s="23"/>
      <c r="Z603" s="23"/>
      <c r="AA603" s="23"/>
    </row>
    <row r="604" spans="1:27" ht="12.75" x14ac:dyDescent="0.2">
      <c r="A604" s="23"/>
      <c r="B604" s="23"/>
      <c r="C604" s="23"/>
      <c r="D604" s="23"/>
      <c r="E604" s="23"/>
      <c r="F604" s="23"/>
      <c r="G604" s="23"/>
      <c r="H604" s="23"/>
      <c r="I604" s="23"/>
      <c r="J604" s="23"/>
      <c r="K604" s="23"/>
      <c r="L604" s="23"/>
      <c r="M604" s="23"/>
      <c r="N604" s="23"/>
      <c r="O604" s="23"/>
      <c r="P604" s="23"/>
      <c r="Q604" s="23"/>
      <c r="R604" s="23"/>
      <c r="S604" s="23"/>
      <c r="T604" s="23"/>
      <c r="U604" s="23"/>
      <c r="V604" s="23"/>
      <c r="W604" s="23"/>
      <c r="X604" s="23"/>
      <c r="Y604" s="23"/>
      <c r="Z604" s="23"/>
      <c r="AA604" s="23"/>
    </row>
    <row r="605" spans="1:27" ht="12.75" x14ac:dyDescent="0.2">
      <c r="A605" s="23"/>
      <c r="B605" s="23"/>
      <c r="C605" s="23"/>
      <c r="D605" s="23"/>
      <c r="E605" s="23"/>
      <c r="F605" s="23"/>
      <c r="G605" s="23"/>
      <c r="H605" s="23"/>
      <c r="I605" s="23"/>
      <c r="J605" s="23"/>
      <c r="K605" s="23"/>
      <c r="L605" s="23"/>
      <c r="M605" s="23"/>
      <c r="N605" s="23"/>
      <c r="O605" s="23"/>
      <c r="P605" s="23"/>
      <c r="Q605" s="23"/>
      <c r="R605" s="23"/>
      <c r="S605" s="23"/>
      <c r="T605" s="23"/>
      <c r="U605" s="23"/>
      <c r="V605" s="23"/>
      <c r="W605" s="23"/>
      <c r="X605" s="23"/>
      <c r="Y605" s="23"/>
      <c r="Z605" s="23"/>
      <c r="AA605" s="23"/>
    </row>
    <row r="606" spans="1:27" ht="12.75" x14ac:dyDescent="0.2">
      <c r="A606" s="23"/>
      <c r="B606" s="23"/>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23"/>
      <c r="AA606" s="23"/>
    </row>
    <row r="607" spans="1:27" ht="12.75" x14ac:dyDescent="0.2">
      <c r="A607" s="23"/>
      <c r="B607" s="23"/>
      <c r="C607" s="23"/>
      <c r="D607" s="23"/>
      <c r="E607" s="23"/>
      <c r="F607" s="23"/>
      <c r="G607" s="23"/>
      <c r="H607" s="23"/>
      <c r="I607" s="23"/>
      <c r="J607" s="23"/>
      <c r="K607" s="23"/>
      <c r="L607" s="23"/>
      <c r="M607" s="23"/>
      <c r="N607" s="23"/>
      <c r="O607" s="23"/>
      <c r="P607" s="23"/>
      <c r="Q607" s="23"/>
      <c r="R607" s="23"/>
      <c r="S607" s="23"/>
      <c r="T607" s="23"/>
      <c r="U607" s="23"/>
      <c r="V607" s="23"/>
      <c r="W607" s="23"/>
      <c r="X607" s="23"/>
      <c r="Y607" s="23"/>
      <c r="Z607" s="23"/>
      <c r="AA607" s="23"/>
    </row>
    <row r="608" spans="1:27" ht="12.75" x14ac:dyDescent="0.2">
      <c r="A608" s="23"/>
      <c r="B608" s="23"/>
      <c r="C608" s="23"/>
      <c r="D608" s="23"/>
      <c r="E608" s="23"/>
      <c r="F608" s="23"/>
      <c r="G608" s="23"/>
      <c r="H608" s="23"/>
      <c r="I608" s="23"/>
      <c r="J608" s="23"/>
      <c r="K608" s="23"/>
      <c r="L608" s="23"/>
      <c r="M608" s="23"/>
      <c r="N608" s="23"/>
      <c r="O608" s="23"/>
      <c r="P608" s="23"/>
      <c r="Q608" s="23"/>
      <c r="R608" s="23"/>
      <c r="S608" s="23"/>
      <c r="T608" s="23"/>
      <c r="U608" s="23"/>
      <c r="V608" s="23"/>
      <c r="W608" s="23"/>
      <c r="X608" s="23"/>
      <c r="Y608" s="23"/>
      <c r="Z608" s="23"/>
      <c r="AA608" s="23"/>
    </row>
    <row r="609" spans="1:27" ht="12.75" x14ac:dyDescent="0.2">
      <c r="A609" s="23"/>
      <c r="B609" s="23"/>
      <c r="C609" s="23"/>
      <c r="D609" s="23"/>
      <c r="E609" s="23"/>
      <c r="F609" s="23"/>
      <c r="G609" s="23"/>
      <c r="H609" s="23"/>
      <c r="I609" s="23"/>
      <c r="J609" s="23"/>
      <c r="K609" s="23"/>
      <c r="L609" s="23"/>
      <c r="M609" s="23"/>
      <c r="N609" s="23"/>
      <c r="O609" s="23"/>
      <c r="P609" s="23"/>
      <c r="Q609" s="23"/>
      <c r="R609" s="23"/>
      <c r="S609" s="23"/>
      <c r="T609" s="23"/>
      <c r="U609" s="23"/>
      <c r="V609" s="23"/>
      <c r="W609" s="23"/>
      <c r="X609" s="23"/>
      <c r="Y609" s="23"/>
      <c r="Z609" s="23"/>
      <c r="AA609" s="23"/>
    </row>
    <row r="610" spans="1:27" ht="12.75" x14ac:dyDescent="0.2">
      <c r="A610" s="23"/>
      <c r="B610" s="23"/>
      <c r="C610" s="23"/>
      <c r="D610" s="23"/>
      <c r="E610" s="23"/>
      <c r="F610" s="23"/>
      <c r="G610" s="23"/>
      <c r="H610" s="23"/>
      <c r="I610" s="23"/>
      <c r="J610" s="23"/>
      <c r="K610" s="23"/>
      <c r="L610" s="23"/>
      <c r="M610" s="23"/>
      <c r="N610" s="23"/>
      <c r="O610" s="23"/>
      <c r="P610" s="23"/>
      <c r="Q610" s="23"/>
      <c r="R610" s="23"/>
      <c r="S610" s="23"/>
      <c r="T610" s="23"/>
      <c r="U610" s="23"/>
      <c r="V610" s="23"/>
      <c r="W610" s="23"/>
      <c r="X610" s="23"/>
      <c r="Y610" s="23"/>
      <c r="Z610" s="23"/>
      <c r="AA610" s="23"/>
    </row>
    <row r="611" spans="1:27" ht="12.75" x14ac:dyDescent="0.2">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c r="AA611" s="23"/>
    </row>
    <row r="612" spans="1:27" ht="12.75" x14ac:dyDescent="0.2">
      <c r="A612" s="23"/>
      <c r="B612" s="23"/>
      <c r="C612" s="23"/>
      <c r="D612" s="23"/>
      <c r="E612" s="23"/>
      <c r="F612" s="23"/>
      <c r="G612" s="23"/>
      <c r="H612" s="23"/>
      <c r="I612" s="23"/>
      <c r="J612" s="23"/>
      <c r="K612" s="23"/>
      <c r="L612" s="23"/>
      <c r="M612" s="23"/>
      <c r="N612" s="23"/>
      <c r="O612" s="23"/>
      <c r="P612" s="23"/>
      <c r="Q612" s="23"/>
      <c r="R612" s="23"/>
      <c r="S612" s="23"/>
      <c r="T612" s="23"/>
      <c r="U612" s="23"/>
      <c r="V612" s="23"/>
      <c r="W612" s="23"/>
      <c r="X612" s="23"/>
      <c r="Y612" s="23"/>
      <c r="Z612" s="23"/>
      <c r="AA612" s="23"/>
    </row>
    <row r="613" spans="1:27" ht="12.75" x14ac:dyDescent="0.2">
      <c r="A613" s="23"/>
      <c r="B613" s="23"/>
      <c r="C613" s="23"/>
      <c r="D613" s="23"/>
      <c r="E613" s="23"/>
      <c r="F613" s="23"/>
      <c r="G613" s="23"/>
      <c r="H613" s="23"/>
      <c r="I613" s="23"/>
      <c r="J613" s="23"/>
      <c r="K613" s="23"/>
      <c r="L613" s="23"/>
      <c r="M613" s="23"/>
      <c r="N613" s="23"/>
      <c r="O613" s="23"/>
      <c r="P613" s="23"/>
      <c r="Q613" s="23"/>
      <c r="R613" s="23"/>
      <c r="S613" s="23"/>
      <c r="T613" s="23"/>
      <c r="U613" s="23"/>
      <c r="V613" s="23"/>
      <c r="W613" s="23"/>
      <c r="X613" s="23"/>
      <c r="Y613" s="23"/>
      <c r="Z613" s="23"/>
      <c r="AA613" s="23"/>
    </row>
    <row r="614" spans="1:27" ht="12.75" x14ac:dyDescent="0.2">
      <c r="A614" s="23"/>
      <c r="B614" s="23"/>
      <c r="C614" s="23"/>
      <c r="D614" s="23"/>
      <c r="E614" s="23"/>
      <c r="F614" s="23"/>
      <c r="G614" s="23"/>
      <c r="H614" s="23"/>
      <c r="I614" s="23"/>
      <c r="J614" s="23"/>
      <c r="K614" s="23"/>
      <c r="L614" s="23"/>
      <c r="M614" s="23"/>
      <c r="N614" s="23"/>
      <c r="O614" s="23"/>
      <c r="P614" s="23"/>
      <c r="Q614" s="23"/>
      <c r="R614" s="23"/>
      <c r="S614" s="23"/>
      <c r="T614" s="23"/>
      <c r="U614" s="23"/>
      <c r="V614" s="23"/>
      <c r="W614" s="23"/>
      <c r="X614" s="23"/>
      <c r="Y614" s="23"/>
      <c r="Z614" s="23"/>
      <c r="AA614" s="23"/>
    </row>
    <row r="615" spans="1:27" ht="12.75" x14ac:dyDescent="0.2">
      <c r="A615" s="23"/>
      <c r="B615" s="23"/>
      <c r="C615" s="23"/>
      <c r="D615" s="23"/>
      <c r="E615" s="23"/>
      <c r="F615" s="23"/>
      <c r="G615" s="23"/>
      <c r="H615" s="23"/>
      <c r="I615" s="23"/>
      <c r="J615" s="23"/>
      <c r="K615" s="23"/>
      <c r="L615" s="23"/>
      <c r="M615" s="23"/>
      <c r="N615" s="23"/>
      <c r="O615" s="23"/>
      <c r="P615" s="23"/>
      <c r="Q615" s="23"/>
      <c r="R615" s="23"/>
      <c r="S615" s="23"/>
      <c r="T615" s="23"/>
      <c r="U615" s="23"/>
      <c r="V615" s="23"/>
      <c r="W615" s="23"/>
      <c r="X615" s="23"/>
      <c r="Y615" s="23"/>
      <c r="Z615" s="23"/>
      <c r="AA615" s="23"/>
    </row>
    <row r="616" spans="1:27" ht="12.75" x14ac:dyDescent="0.2">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c r="AA616" s="23"/>
    </row>
    <row r="617" spans="1:27" ht="12.75" x14ac:dyDescent="0.2">
      <c r="A617" s="23"/>
      <c r="B617" s="23"/>
      <c r="C617" s="23"/>
      <c r="D617" s="23"/>
      <c r="E617" s="23"/>
      <c r="F617" s="23"/>
      <c r="G617" s="23"/>
      <c r="H617" s="23"/>
      <c r="I617" s="23"/>
      <c r="J617" s="23"/>
      <c r="K617" s="23"/>
      <c r="L617" s="23"/>
      <c r="M617" s="23"/>
      <c r="N617" s="23"/>
      <c r="O617" s="23"/>
      <c r="P617" s="23"/>
      <c r="Q617" s="23"/>
      <c r="R617" s="23"/>
      <c r="S617" s="23"/>
      <c r="T617" s="23"/>
      <c r="U617" s="23"/>
      <c r="V617" s="23"/>
      <c r="W617" s="23"/>
      <c r="X617" s="23"/>
      <c r="Y617" s="23"/>
      <c r="Z617" s="23"/>
      <c r="AA617" s="23"/>
    </row>
    <row r="618" spans="1:27" ht="12.75" x14ac:dyDescent="0.2">
      <c r="A618" s="23"/>
      <c r="B618" s="23"/>
      <c r="C618" s="23"/>
      <c r="D618" s="23"/>
      <c r="E618" s="23"/>
      <c r="F618" s="23"/>
      <c r="G618" s="23"/>
      <c r="H618" s="23"/>
      <c r="I618" s="23"/>
      <c r="J618" s="23"/>
      <c r="K618" s="23"/>
      <c r="L618" s="23"/>
      <c r="M618" s="23"/>
      <c r="N618" s="23"/>
      <c r="O618" s="23"/>
      <c r="P618" s="23"/>
      <c r="Q618" s="23"/>
      <c r="R618" s="23"/>
      <c r="S618" s="23"/>
      <c r="T618" s="23"/>
      <c r="U618" s="23"/>
      <c r="V618" s="23"/>
      <c r="W618" s="23"/>
      <c r="X618" s="23"/>
      <c r="Y618" s="23"/>
      <c r="Z618" s="23"/>
      <c r="AA618" s="23"/>
    </row>
    <row r="619" spans="1:27" ht="12.75" x14ac:dyDescent="0.2">
      <c r="A619" s="23"/>
      <c r="B619" s="23"/>
      <c r="C619" s="23"/>
      <c r="D619" s="23"/>
      <c r="E619" s="23"/>
      <c r="F619" s="23"/>
      <c r="G619" s="23"/>
      <c r="H619" s="23"/>
      <c r="I619" s="23"/>
      <c r="J619" s="23"/>
      <c r="K619" s="23"/>
      <c r="L619" s="23"/>
      <c r="M619" s="23"/>
      <c r="N619" s="23"/>
      <c r="O619" s="23"/>
      <c r="P619" s="23"/>
      <c r="Q619" s="23"/>
      <c r="R619" s="23"/>
      <c r="S619" s="23"/>
      <c r="T619" s="23"/>
      <c r="U619" s="23"/>
      <c r="V619" s="23"/>
      <c r="W619" s="23"/>
      <c r="X619" s="23"/>
      <c r="Y619" s="23"/>
      <c r="Z619" s="23"/>
      <c r="AA619" s="23"/>
    </row>
    <row r="620" spans="1:27" ht="12.75" x14ac:dyDescent="0.2">
      <c r="A620" s="23"/>
      <c r="B620" s="23"/>
      <c r="C620" s="23"/>
      <c r="D620" s="23"/>
      <c r="E620" s="23"/>
      <c r="F620" s="23"/>
      <c r="G620" s="23"/>
      <c r="H620" s="23"/>
      <c r="I620" s="23"/>
      <c r="J620" s="23"/>
      <c r="K620" s="23"/>
      <c r="L620" s="23"/>
      <c r="M620" s="23"/>
      <c r="N620" s="23"/>
      <c r="O620" s="23"/>
      <c r="P620" s="23"/>
      <c r="Q620" s="23"/>
      <c r="R620" s="23"/>
      <c r="S620" s="23"/>
      <c r="T620" s="23"/>
      <c r="U620" s="23"/>
      <c r="V620" s="23"/>
      <c r="W620" s="23"/>
      <c r="X620" s="23"/>
      <c r="Y620" s="23"/>
      <c r="Z620" s="23"/>
      <c r="AA620" s="23"/>
    </row>
    <row r="621" spans="1:27" ht="12.75" x14ac:dyDescent="0.2">
      <c r="A621" s="23"/>
      <c r="B621" s="23"/>
      <c r="C621" s="23"/>
      <c r="D621" s="23"/>
      <c r="E621" s="23"/>
      <c r="F621" s="23"/>
      <c r="G621" s="23"/>
      <c r="H621" s="23"/>
      <c r="I621" s="23"/>
      <c r="J621" s="23"/>
      <c r="K621" s="23"/>
      <c r="L621" s="23"/>
      <c r="M621" s="23"/>
      <c r="N621" s="23"/>
      <c r="O621" s="23"/>
      <c r="P621" s="23"/>
      <c r="Q621" s="23"/>
      <c r="R621" s="23"/>
      <c r="S621" s="23"/>
      <c r="T621" s="23"/>
      <c r="U621" s="23"/>
      <c r="V621" s="23"/>
      <c r="W621" s="23"/>
      <c r="X621" s="23"/>
      <c r="Y621" s="23"/>
      <c r="Z621" s="23"/>
      <c r="AA621" s="23"/>
    </row>
    <row r="622" spans="1:27" ht="12.75" x14ac:dyDescent="0.2">
      <c r="A622" s="23"/>
      <c r="B622" s="23"/>
      <c r="C622" s="23"/>
      <c r="D622" s="23"/>
      <c r="E622" s="23"/>
      <c r="F622" s="23"/>
      <c r="G622" s="23"/>
      <c r="H622" s="23"/>
      <c r="I622" s="23"/>
      <c r="J622" s="23"/>
      <c r="K622" s="23"/>
      <c r="L622" s="23"/>
      <c r="M622" s="23"/>
      <c r="N622" s="23"/>
      <c r="O622" s="23"/>
      <c r="P622" s="23"/>
      <c r="Q622" s="23"/>
      <c r="R622" s="23"/>
      <c r="S622" s="23"/>
      <c r="T622" s="23"/>
      <c r="U622" s="23"/>
      <c r="V622" s="23"/>
      <c r="W622" s="23"/>
      <c r="X622" s="23"/>
      <c r="Y622" s="23"/>
      <c r="Z622" s="23"/>
      <c r="AA622" s="23"/>
    </row>
    <row r="623" spans="1:27" ht="12.75" x14ac:dyDescent="0.2">
      <c r="A623" s="23"/>
      <c r="B623" s="23"/>
      <c r="C623" s="23"/>
      <c r="D623" s="23"/>
      <c r="E623" s="23"/>
      <c r="F623" s="23"/>
      <c r="G623" s="23"/>
      <c r="H623" s="23"/>
      <c r="I623" s="23"/>
      <c r="J623" s="23"/>
      <c r="K623" s="23"/>
      <c r="L623" s="23"/>
      <c r="M623" s="23"/>
      <c r="N623" s="23"/>
      <c r="O623" s="23"/>
      <c r="P623" s="23"/>
      <c r="Q623" s="23"/>
      <c r="R623" s="23"/>
      <c r="S623" s="23"/>
      <c r="T623" s="23"/>
      <c r="U623" s="23"/>
      <c r="V623" s="23"/>
      <c r="W623" s="23"/>
      <c r="X623" s="23"/>
      <c r="Y623" s="23"/>
      <c r="Z623" s="23"/>
      <c r="AA623" s="23"/>
    </row>
    <row r="624" spans="1:27" ht="12.75" x14ac:dyDescent="0.2">
      <c r="A624" s="23"/>
      <c r="B624" s="23"/>
      <c r="C624" s="23"/>
      <c r="D624" s="23"/>
      <c r="E624" s="23"/>
      <c r="F624" s="23"/>
      <c r="G624" s="23"/>
      <c r="H624" s="23"/>
      <c r="I624" s="23"/>
      <c r="J624" s="23"/>
      <c r="K624" s="23"/>
      <c r="L624" s="23"/>
      <c r="M624" s="23"/>
      <c r="N624" s="23"/>
      <c r="O624" s="23"/>
      <c r="P624" s="23"/>
      <c r="Q624" s="23"/>
      <c r="R624" s="23"/>
      <c r="S624" s="23"/>
      <c r="T624" s="23"/>
      <c r="U624" s="23"/>
      <c r="V624" s="23"/>
      <c r="W624" s="23"/>
      <c r="X624" s="23"/>
      <c r="Y624" s="23"/>
      <c r="Z624" s="23"/>
      <c r="AA624" s="23"/>
    </row>
    <row r="625" spans="1:27" ht="12.75" x14ac:dyDescent="0.2">
      <c r="A625" s="23"/>
      <c r="B625" s="23"/>
      <c r="C625" s="23"/>
      <c r="D625" s="23"/>
      <c r="E625" s="23"/>
      <c r="F625" s="23"/>
      <c r="G625" s="23"/>
      <c r="H625" s="23"/>
      <c r="I625" s="23"/>
      <c r="J625" s="23"/>
      <c r="K625" s="23"/>
      <c r="L625" s="23"/>
      <c r="M625" s="23"/>
      <c r="N625" s="23"/>
      <c r="O625" s="23"/>
      <c r="P625" s="23"/>
      <c r="Q625" s="23"/>
      <c r="R625" s="23"/>
      <c r="S625" s="23"/>
      <c r="T625" s="23"/>
      <c r="U625" s="23"/>
      <c r="V625" s="23"/>
      <c r="W625" s="23"/>
      <c r="X625" s="23"/>
      <c r="Y625" s="23"/>
      <c r="Z625" s="23"/>
      <c r="AA625" s="23"/>
    </row>
    <row r="626" spans="1:27" ht="12.75" x14ac:dyDescent="0.2">
      <c r="A626" s="23"/>
      <c r="B626" s="23"/>
      <c r="C626" s="23"/>
      <c r="D626" s="23"/>
      <c r="E626" s="23"/>
      <c r="F626" s="23"/>
      <c r="G626" s="23"/>
      <c r="H626" s="23"/>
      <c r="I626" s="23"/>
      <c r="J626" s="23"/>
      <c r="K626" s="23"/>
      <c r="L626" s="23"/>
      <c r="M626" s="23"/>
      <c r="N626" s="23"/>
      <c r="O626" s="23"/>
      <c r="P626" s="23"/>
      <c r="Q626" s="23"/>
      <c r="R626" s="23"/>
      <c r="S626" s="23"/>
      <c r="T626" s="23"/>
      <c r="U626" s="23"/>
      <c r="V626" s="23"/>
      <c r="W626" s="23"/>
      <c r="X626" s="23"/>
      <c r="Y626" s="23"/>
      <c r="Z626" s="23"/>
      <c r="AA626" s="23"/>
    </row>
    <row r="627" spans="1:27" ht="12.75" x14ac:dyDescent="0.2">
      <c r="A627" s="23"/>
      <c r="B627" s="23"/>
      <c r="C627" s="23"/>
      <c r="D627" s="23"/>
      <c r="E627" s="23"/>
      <c r="F627" s="23"/>
      <c r="G627" s="23"/>
      <c r="H627" s="23"/>
      <c r="I627" s="23"/>
      <c r="J627" s="23"/>
      <c r="K627" s="23"/>
      <c r="L627" s="23"/>
      <c r="M627" s="23"/>
      <c r="N627" s="23"/>
      <c r="O627" s="23"/>
      <c r="P627" s="23"/>
      <c r="Q627" s="23"/>
      <c r="R627" s="23"/>
      <c r="S627" s="23"/>
      <c r="T627" s="23"/>
      <c r="U627" s="23"/>
      <c r="V627" s="23"/>
      <c r="W627" s="23"/>
      <c r="X627" s="23"/>
      <c r="Y627" s="23"/>
      <c r="Z627" s="23"/>
      <c r="AA627" s="23"/>
    </row>
    <row r="628" spans="1:27" ht="12.75" x14ac:dyDescent="0.2">
      <c r="A628" s="23"/>
      <c r="B628" s="23"/>
      <c r="C628" s="23"/>
      <c r="D628" s="23"/>
      <c r="E628" s="23"/>
      <c r="F628" s="23"/>
      <c r="G628" s="23"/>
      <c r="H628" s="23"/>
      <c r="I628" s="23"/>
      <c r="J628" s="23"/>
      <c r="K628" s="23"/>
      <c r="L628" s="23"/>
      <c r="M628" s="23"/>
      <c r="N628" s="23"/>
      <c r="O628" s="23"/>
      <c r="P628" s="23"/>
      <c r="Q628" s="23"/>
      <c r="R628" s="23"/>
      <c r="S628" s="23"/>
      <c r="T628" s="23"/>
      <c r="U628" s="23"/>
      <c r="V628" s="23"/>
      <c r="W628" s="23"/>
      <c r="X628" s="23"/>
      <c r="Y628" s="23"/>
      <c r="Z628" s="23"/>
      <c r="AA628" s="23"/>
    </row>
    <row r="629" spans="1:27" ht="12.75" x14ac:dyDescent="0.2">
      <c r="A629" s="23"/>
      <c r="B629" s="23"/>
      <c r="C629" s="23"/>
      <c r="D629" s="23"/>
      <c r="E629" s="23"/>
      <c r="F629" s="23"/>
      <c r="G629" s="23"/>
      <c r="H629" s="23"/>
      <c r="I629" s="23"/>
      <c r="J629" s="23"/>
      <c r="K629" s="23"/>
      <c r="L629" s="23"/>
      <c r="M629" s="23"/>
      <c r="N629" s="23"/>
      <c r="O629" s="23"/>
      <c r="P629" s="23"/>
      <c r="Q629" s="23"/>
      <c r="R629" s="23"/>
      <c r="S629" s="23"/>
      <c r="T629" s="23"/>
      <c r="U629" s="23"/>
      <c r="V629" s="23"/>
      <c r="W629" s="23"/>
      <c r="X629" s="23"/>
      <c r="Y629" s="23"/>
      <c r="Z629" s="23"/>
      <c r="AA629" s="23"/>
    </row>
    <row r="630" spans="1:27" ht="12.75" x14ac:dyDescent="0.2">
      <c r="A630" s="23"/>
      <c r="B630" s="23"/>
      <c r="C630" s="23"/>
      <c r="D630" s="23"/>
      <c r="E630" s="23"/>
      <c r="F630" s="23"/>
      <c r="G630" s="23"/>
      <c r="H630" s="23"/>
      <c r="I630" s="23"/>
      <c r="J630" s="23"/>
      <c r="K630" s="23"/>
      <c r="L630" s="23"/>
      <c r="M630" s="23"/>
      <c r="N630" s="23"/>
      <c r="O630" s="23"/>
      <c r="P630" s="23"/>
      <c r="Q630" s="23"/>
      <c r="R630" s="23"/>
      <c r="S630" s="23"/>
      <c r="T630" s="23"/>
      <c r="U630" s="23"/>
      <c r="V630" s="23"/>
      <c r="W630" s="23"/>
      <c r="X630" s="23"/>
      <c r="Y630" s="23"/>
      <c r="Z630" s="23"/>
      <c r="AA630" s="23"/>
    </row>
    <row r="631" spans="1:27" ht="12.75" x14ac:dyDescent="0.2">
      <c r="A631" s="23"/>
      <c r="B631" s="23"/>
      <c r="C631" s="23"/>
      <c r="D631" s="23"/>
      <c r="E631" s="23"/>
      <c r="F631" s="23"/>
      <c r="G631" s="23"/>
      <c r="H631" s="23"/>
      <c r="I631" s="23"/>
      <c r="J631" s="23"/>
      <c r="K631" s="23"/>
      <c r="L631" s="23"/>
      <c r="M631" s="23"/>
      <c r="N631" s="23"/>
      <c r="O631" s="23"/>
      <c r="P631" s="23"/>
      <c r="Q631" s="23"/>
      <c r="R631" s="23"/>
      <c r="S631" s="23"/>
      <c r="T631" s="23"/>
      <c r="U631" s="23"/>
      <c r="V631" s="23"/>
      <c r="W631" s="23"/>
      <c r="X631" s="23"/>
      <c r="Y631" s="23"/>
      <c r="Z631" s="23"/>
      <c r="AA631" s="23"/>
    </row>
    <row r="632" spans="1:27" ht="12.75" x14ac:dyDescent="0.2">
      <c r="A632" s="23"/>
      <c r="B632" s="23"/>
      <c r="C632" s="23"/>
      <c r="D632" s="23"/>
      <c r="E632" s="23"/>
      <c r="F632" s="23"/>
      <c r="G632" s="23"/>
      <c r="H632" s="23"/>
      <c r="I632" s="23"/>
      <c r="J632" s="23"/>
      <c r="K632" s="23"/>
      <c r="L632" s="23"/>
      <c r="M632" s="23"/>
      <c r="N632" s="23"/>
      <c r="O632" s="23"/>
      <c r="P632" s="23"/>
      <c r="Q632" s="23"/>
      <c r="R632" s="23"/>
      <c r="S632" s="23"/>
      <c r="T632" s="23"/>
      <c r="U632" s="23"/>
      <c r="V632" s="23"/>
      <c r="W632" s="23"/>
      <c r="X632" s="23"/>
      <c r="Y632" s="23"/>
      <c r="Z632" s="23"/>
      <c r="AA632" s="23"/>
    </row>
    <row r="633" spans="1:27" ht="12.75" x14ac:dyDescent="0.2">
      <c r="A633" s="23"/>
      <c r="B633" s="23"/>
      <c r="C633" s="23"/>
      <c r="D633" s="23"/>
      <c r="E633" s="23"/>
      <c r="F633" s="23"/>
      <c r="G633" s="23"/>
      <c r="H633" s="23"/>
      <c r="I633" s="23"/>
      <c r="J633" s="23"/>
      <c r="K633" s="23"/>
      <c r="L633" s="23"/>
      <c r="M633" s="23"/>
      <c r="N633" s="23"/>
      <c r="O633" s="23"/>
      <c r="P633" s="23"/>
      <c r="Q633" s="23"/>
      <c r="R633" s="23"/>
      <c r="S633" s="23"/>
      <c r="T633" s="23"/>
      <c r="U633" s="23"/>
      <c r="V633" s="23"/>
      <c r="W633" s="23"/>
      <c r="X633" s="23"/>
      <c r="Y633" s="23"/>
      <c r="Z633" s="23"/>
      <c r="AA633" s="23"/>
    </row>
    <row r="634" spans="1:27" ht="12.75" x14ac:dyDescent="0.2">
      <c r="A634" s="23"/>
      <c r="B634" s="23"/>
      <c r="C634" s="23"/>
      <c r="D634" s="23"/>
      <c r="E634" s="23"/>
      <c r="F634" s="23"/>
      <c r="G634" s="23"/>
      <c r="H634" s="23"/>
      <c r="I634" s="23"/>
      <c r="J634" s="23"/>
      <c r="K634" s="23"/>
      <c r="L634" s="23"/>
      <c r="M634" s="23"/>
      <c r="N634" s="23"/>
      <c r="O634" s="23"/>
      <c r="P634" s="23"/>
      <c r="Q634" s="23"/>
      <c r="R634" s="23"/>
      <c r="S634" s="23"/>
      <c r="T634" s="23"/>
      <c r="U634" s="23"/>
      <c r="V634" s="23"/>
      <c r="W634" s="23"/>
      <c r="X634" s="23"/>
      <c r="Y634" s="23"/>
      <c r="Z634" s="23"/>
      <c r="AA634" s="23"/>
    </row>
    <row r="635" spans="1:27" ht="12.75" x14ac:dyDescent="0.2">
      <c r="A635" s="23"/>
      <c r="B635" s="23"/>
      <c r="C635" s="23"/>
      <c r="D635" s="23"/>
      <c r="E635" s="23"/>
      <c r="F635" s="23"/>
      <c r="G635" s="23"/>
      <c r="H635" s="23"/>
      <c r="I635" s="23"/>
      <c r="J635" s="23"/>
      <c r="K635" s="23"/>
      <c r="L635" s="23"/>
      <c r="M635" s="23"/>
      <c r="N635" s="23"/>
      <c r="O635" s="23"/>
      <c r="P635" s="23"/>
      <c r="Q635" s="23"/>
      <c r="R635" s="23"/>
      <c r="S635" s="23"/>
      <c r="T635" s="23"/>
      <c r="U635" s="23"/>
      <c r="V635" s="23"/>
      <c r="W635" s="23"/>
      <c r="X635" s="23"/>
      <c r="Y635" s="23"/>
      <c r="Z635" s="23"/>
      <c r="AA635" s="23"/>
    </row>
    <row r="636" spans="1:27" ht="12.75" x14ac:dyDescent="0.2">
      <c r="A636" s="23"/>
      <c r="B636" s="23"/>
      <c r="C636" s="23"/>
      <c r="D636" s="23"/>
      <c r="E636" s="23"/>
      <c r="F636" s="23"/>
      <c r="G636" s="23"/>
      <c r="H636" s="23"/>
      <c r="I636" s="23"/>
      <c r="J636" s="23"/>
      <c r="K636" s="23"/>
      <c r="L636" s="23"/>
      <c r="M636" s="23"/>
      <c r="N636" s="23"/>
      <c r="O636" s="23"/>
      <c r="P636" s="23"/>
      <c r="Q636" s="23"/>
      <c r="R636" s="23"/>
      <c r="S636" s="23"/>
      <c r="T636" s="23"/>
      <c r="U636" s="23"/>
      <c r="V636" s="23"/>
      <c r="W636" s="23"/>
      <c r="X636" s="23"/>
      <c r="Y636" s="23"/>
      <c r="Z636" s="23"/>
      <c r="AA636" s="23"/>
    </row>
    <row r="637" spans="1:27" ht="12.75" x14ac:dyDescent="0.2">
      <c r="A637" s="23"/>
      <c r="B637" s="23"/>
      <c r="C637" s="23"/>
      <c r="D637" s="23"/>
      <c r="E637" s="23"/>
      <c r="F637" s="23"/>
      <c r="G637" s="23"/>
      <c r="H637" s="23"/>
      <c r="I637" s="23"/>
      <c r="J637" s="23"/>
      <c r="K637" s="23"/>
      <c r="L637" s="23"/>
      <c r="M637" s="23"/>
      <c r="N637" s="23"/>
      <c r="O637" s="23"/>
      <c r="P637" s="23"/>
      <c r="Q637" s="23"/>
      <c r="R637" s="23"/>
      <c r="S637" s="23"/>
      <c r="T637" s="23"/>
      <c r="U637" s="23"/>
      <c r="V637" s="23"/>
      <c r="W637" s="23"/>
      <c r="X637" s="23"/>
      <c r="Y637" s="23"/>
      <c r="Z637" s="23"/>
      <c r="AA637" s="23"/>
    </row>
    <row r="638" spans="1:27" ht="12.75" x14ac:dyDescent="0.2">
      <c r="A638" s="23"/>
      <c r="B638" s="23"/>
      <c r="C638" s="23"/>
      <c r="D638" s="23"/>
      <c r="E638" s="23"/>
      <c r="F638" s="23"/>
      <c r="G638" s="23"/>
      <c r="H638" s="23"/>
      <c r="I638" s="23"/>
      <c r="J638" s="23"/>
      <c r="K638" s="23"/>
      <c r="L638" s="23"/>
      <c r="M638" s="23"/>
      <c r="N638" s="23"/>
      <c r="O638" s="23"/>
      <c r="P638" s="23"/>
      <c r="Q638" s="23"/>
      <c r="R638" s="23"/>
      <c r="S638" s="23"/>
      <c r="T638" s="23"/>
      <c r="U638" s="23"/>
      <c r="V638" s="23"/>
      <c r="W638" s="23"/>
      <c r="X638" s="23"/>
      <c r="Y638" s="23"/>
      <c r="Z638" s="23"/>
      <c r="AA638" s="23"/>
    </row>
    <row r="639" spans="1:27" ht="12.75" x14ac:dyDescent="0.2">
      <c r="A639" s="23"/>
      <c r="B639" s="23"/>
      <c r="C639" s="23"/>
      <c r="D639" s="23"/>
      <c r="E639" s="23"/>
      <c r="F639" s="23"/>
      <c r="G639" s="23"/>
      <c r="H639" s="23"/>
      <c r="I639" s="23"/>
      <c r="J639" s="23"/>
      <c r="K639" s="23"/>
      <c r="L639" s="23"/>
      <c r="M639" s="23"/>
      <c r="N639" s="23"/>
      <c r="O639" s="23"/>
      <c r="P639" s="23"/>
      <c r="Q639" s="23"/>
      <c r="R639" s="23"/>
      <c r="S639" s="23"/>
      <c r="T639" s="23"/>
      <c r="U639" s="23"/>
      <c r="V639" s="23"/>
      <c r="W639" s="23"/>
      <c r="X639" s="23"/>
      <c r="Y639" s="23"/>
      <c r="Z639" s="23"/>
      <c r="AA639" s="23"/>
    </row>
    <row r="640" spans="1:27" ht="12.75" x14ac:dyDescent="0.2">
      <c r="A640" s="23"/>
      <c r="B640" s="23"/>
      <c r="C640" s="23"/>
      <c r="D640" s="23"/>
      <c r="E640" s="23"/>
      <c r="F640" s="23"/>
      <c r="G640" s="23"/>
      <c r="H640" s="23"/>
      <c r="I640" s="23"/>
      <c r="J640" s="23"/>
      <c r="K640" s="23"/>
      <c r="L640" s="23"/>
      <c r="M640" s="23"/>
      <c r="N640" s="23"/>
      <c r="O640" s="23"/>
      <c r="P640" s="23"/>
      <c r="Q640" s="23"/>
      <c r="R640" s="23"/>
      <c r="S640" s="23"/>
      <c r="T640" s="23"/>
      <c r="U640" s="23"/>
      <c r="V640" s="23"/>
      <c r="W640" s="23"/>
      <c r="X640" s="23"/>
      <c r="Y640" s="23"/>
      <c r="Z640" s="23"/>
      <c r="AA640" s="23"/>
    </row>
    <row r="641" spans="1:27" ht="12.75" x14ac:dyDescent="0.2">
      <c r="A641" s="23"/>
      <c r="B641" s="23"/>
      <c r="C641" s="23"/>
      <c r="D641" s="23"/>
      <c r="E641" s="23"/>
      <c r="F641" s="23"/>
      <c r="G641" s="23"/>
      <c r="H641" s="23"/>
      <c r="I641" s="23"/>
      <c r="J641" s="23"/>
      <c r="K641" s="23"/>
      <c r="L641" s="23"/>
      <c r="M641" s="23"/>
      <c r="N641" s="23"/>
      <c r="O641" s="23"/>
      <c r="P641" s="23"/>
      <c r="Q641" s="23"/>
      <c r="R641" s="23"/>
      <c r="S641" s="23"/>
      <c r="T641" s="23"/>
      <c r="U641" s="23"/>
      <c r="V641" s="23"/>
      <c r="W641" s="23"/>
      <c r="X641" s="23"/>
      <c r="Y641" s="23"/>
      <c r="Z641" s="23"/>
      <c r="AA641" s="23"/>
    </row>
    <row r="642" spans="1:27" ht="12.75" x14ac:dyDescent="0.2">
      <c r="A642" s="23"/>
      <c r="B642" s="23"/>
      <c r="C642" s="23"/>
      <c r="D642" s="23"/>
      <c r="E642" s="23"/>
      <c r="F642" s="23"/>
      <c r="G642" s="23"/>
      <c r="H642" s="23"/>
      <c r="I642" s="23"/>
      <c r="J642" s="23"/>
      <c r="K642" s="23"/>
      <c r="L642" s="23"/>
      <c r="M642" s="23"/>
      <c r="N642" s="23"/>
      <c r="O642" s="23"/>
      <c r="P642" s="23"/>
      <c r="Q642" s="23"/>
      <c r="R642" s="23"/>
      <c r="S642" s="23"/>
      <c r="T642" s="23"/>
      <c r="U642" s="23"/>
      <c r="V642" s="23"/>
      <c r="W642" s="23"/>
      <c r="X642" s="23"/>
      <c r="Y642" s="23"/>
      <c r="Z642" s="23"/>
      <c r="AA642" s="23"/>
    </row>
    <row r="643" spans="1:27" ht="12.75" x14ac:dyDescent="0.2">
      <c r="A643" s="23"/>
      <c r="B643" s="23"/>
      <c r="C643" s="23"/>
      <c r="D643" s="23"/>
      <c r="E643" s="23"/>
      <c r="F643" s="23"/>
      <c r="G643" s="23"/>
      <c r="H643" s="23"/>
      <c r="I643" s="23"/>
      <c r="J643" s="23"/>
      <c r="K643" s="23"/>
      <c r="L643" s="23"/>
      <c r="M643" s="23"/>
      <c r="N643" s="23"/>
      <c r="O643" s="23"/>
      <c r="P643" s="23"/>
      <c r="Q643" s="23"/>
      <c r="R643" s="23"/>
      <c r="S643" s="23"/>
      <c r="T643" s="23"/>
      <c r="U643" s="23"/>
      <c r="V643" s="23"/>
      <c r="W643" s="23"/>
      <c r="X643" s="23"/>
      <c r="Y643" s="23"/>
      <c r="Z643" s="23"/>
      <c r="AA643" s="23"/>
    </row>
    <row r="644" spans="1:27" ht="12.75" x14ac:dyDescent="0.2">
      <c r="A644" s="23"/>
      <c r="B644" s="23"/>
      <c r="C644" s="23"/>
      <c r="D644" s="23"/>
      <c r="E644" s="23"/>
      <c r="F644" s="23"/>
      <c r="G644" s="23"/>
      <c r="H644" s="23"/>
      <c r="I644" s="23"/>
      <c r="J644" s="23"/>
      <c r="K644" s="23"/>
      <c r="L644" s="23"/>
      <c r="M644" s="23"/>
      <c r="N644" s="23"/>
      <c r="O644" s="23"/>
      <c r="P644" s="23"/>
      <c r="Q644" s="23"/>
      <c r="R644" s="23"/>
      <c r="S644" s="23"/>
      <c r="T644" s="23"/>
      <c r="U644" s="23"/>
      <c r="V644" s="23"/>
      <c r="W644" s="23"/>
      <c r="X644" s="23"/>
      <c r="Y644" s="23"/>
      <c r="Z644" s="23"/>
      <c r="AA644" s="23"/>
    </row>
    <row r="645" spans="1:27" ht="12.75" x14ac:dyDescent="0.2">
      <c r="A645" s="23"/>
      <c r="B645" s="23"/>
      <c r="C645" s="23"/>
      <c r="D645" s="23"/>
      <c r="E645" s="23"/>
      <c r="F645" s="23"/>
      <c r="G645" s="23"/>
      <c r="H645" s="23"/>
      <c r="I645" s="23"/>
      <c r="J645" s="23"/>
      <c r="K645" s="23"/>
      <c r="L645" s="23"/>
      <c r="M645" s="23"/>
      <c r="N645" s="23"/>
      <c r="O645" s="23"/>
      <c r="P645" s="23"/>
      <c r="Q645" s="23"/>
      <c r="R645" s="23"/>
      <c r="S645" s="23"/>
      <c r="T645" s="23"/>
      <c r="U645" s="23"/>
      <c r="V645" s="23"/>
      <c r="W645" s="23"/>
      <c r="X645" s="23"/>
      <c r="Y645" s="23"/>
      <c r="Z645" s="23"/>
      <c r="AA645" s="23"/>
    </row>
    <row r="646" spans="1:27" ht="12.75" x14ac:dyDescent="0.2">
      <c r="A646" s="23"/>
      <c r="B646" s="23"/>
      <c r="C646" s="23"/>
      <c r="D646" s="23"/>
      <c r="E646" s="23"/>
      <c r="F646" s="23"/>
      <c r="G646" s="23"/>
      <c r="H646" s="23"/>
      <c r="I646" s="23"/>
      <c r="J646" s="23"/>
      <c r="K646" s="23"/>
      <c r="L646" s="23"/>
      <c r="M646" s="23"/>
      <c r="N646" s="23"/>
      <c r="O646" s="23"/>
      <c r="P646" s="23"/>
      <c r="Q646" s="23"/>
      <c r="R646" s="23"/>
      <c r="S646" s="23"/>
      <c r="T646" s="23"/>
      <c r="U646" s="23"/>
      <c r="V646" s="23"/>
      <c r="W646" s="23"/>
      <c r="X646" s="23"/>
      <c r="Y646" s="23"/>
      <c r="Z646" s="23"/>
      <c r="AA646" s="23"/>
    </row>
    <row r="647" spans="1:27" ht="12.75" x14ac:dyDescent="0.2">
      <c r="A647" s="23"/>
      <c r="B647" s="23"/>
      <c r="C647" s="23"/>
      <c r="D647" s="23"/>
      <c r="E647" s="23"/>
      <c r="F647" s="23"/>
      <c r="G647" s="23"/>
      <c r="H647" s="23"/>
      <c r="I647" s="23"/>
      <c r="J647" s="23"/>
      <c r="K647" s="23"/>
      <c r="L647" s="23"/>
      <c r="M647" s="23"/>
      <c r="N647" s="23"/>
      <c r="O647" s="23"/>
      <c r="P647" s="23"/>
      <c r="Q647" s="23"/>
      <c r="R647" s="23"/>
      <c r="S647" s="23"/>
      <c r="T647" s="23"/>
      <c r="U647" s="23"/>
      <c r="V647" s="23"/>
      <c r="W647" s="23"/>
      <c r="X647" s="23"/>
      <c r="Y647" s="23"/>
      <c r="Z647" s="23"/>
      <c r="AA647" s="23"/>
    </row>
    <row r="648" spans="1:27" ht="12.75" x14ac:dyDescent="0.2">
      <c r="A648" s="23"/>
      <c r="B648" s="23"/>
      <c r="C648" s="23"/>
      <c r="D648" s="23"/>
      <c r="E648" s="23"/>
      <c r="F648" s="23"/>
      <c r="G648" s="23"/>
      <c r="H648" s="23"/>
      <c r="I648" s="23"/>
      <c r="J648" s="23"/>
      <c r="K648" s="23"/>
      <c r="L648" s="23"/>
      <c r="M648" s="23"/>
      <c r="N648" s="23"/>
      <c r="O648" s="23"/>
      <c r="P648" s="23"/>
      <c r="Q648" s="23"/>
      <c r="R648" s="23"/>
      <c r="S648" s="23"/>
      <c r="T648" s="23"/>
      <c r="U648" s="23"/>
      <c r="V648" s="23"/>
      <c r="W648" s="23"/>
      <c r="X648" s="23"/>
      <c r="Y648" s="23"/>
      <c r="Z648" s="23"/>
      <c r="AA648" s="23"/>
    </row>
    <row r="649" spans="1:27" ht="12.75" x14ac:dyDescent="0.2">
      <c r="A649" s="23"/>
      <c r="B649" s="23"/>
      <c r="C649" s="23"/>
      <c r="D649" s="23"/>
      <c r="E649" s="23"/>
      <c r="F649" s="23"/>
      <c r="G649" s="23"/>
      <c r="H649" s="23"/>
      <c r="I649" s="23"/>
      <c r="J649" s="23"/>
      <c r="K649" s="23"/>
      <c r="L649" s="23"/>
      <c r="M649" s="23"/>
      <c r="N649" s="23"/>
      <c r="O649" s="23"/>
      <c r="P649" s="23"/>
      <c r="Q649" s="23"/>
      <c r="R649" s="23"/>
      <c r="S649" s="23"/>
      <c r="T649" s="23"/>
      <c r="U649" s="23"/>
      <c r="V649" s="23"/>
      <c r="W649" s="23"/>
      <c r="X649" s="23"/>
      <c r="Y649" s="23"/>
      <c r="Z649" s="23"/>
      <c r="AA649" s="23"/>
    </row>
    <row r="650" spans="1:27" ht="12.75" x14ac:dyDescent="0.2">
      <c r="A650" s="23"/>
      <c r="B650" s="23"/>
      <c r="C650" s="23"/>
      <c r="D650" s="23"/>
      <c r="E650" s="23"/>
      <c r="F650" s="23"/>
      <c r="G650" s="23"/>
      <c r="H650" s="23"/>
      <c r="I650" s="23"/>
      <c r="J650" s="23"/>
      <c r="K650" s="23"/>
      <c r="L650" s="23"/>
      <c r="M650" s="23"/>
      <c r="N650" s="23"/>
      <c r="O650" s="23"/>
      <c r="P650" s="23"/>
      <c r="Q650" s="23"/>
      <c r="R650" s="23"/>
      <c r="S650" s="23"/>
      <c r="T650" s="23"/>
      <c r="U650" s="23"/>
      <c r="V650" s="23"/>
      <c r="W650" s="23"/>
      <c r="X650" s="23"/>
      <c r="Y650" s="23"/>
      <c r="Z650" s="23"/>
      <c r="AA650" s="23"/>
    </row>
    <row r="651" spans="1:27" ht="12.75" x14ac:dyDescent="0.2">
      <c r="A651" s="23"/>
      <c r="B651" s="23"/>
      <c r="C651" s="23"/>
      <c r="D651" s="23"/>
      <c r="E651" s="23"/>
      <c r="F651" s="23"/>
      <c r="G651" s="23"/>
      <c r="H651" s="23"/>
      <c r="I651" s="23"/>
      <c r="J651" s="23"/>
      <c r="K651" s="23"/>
      <c r="L651" s="23"/>
      <c r="M651" s="23"/>
      <c r="N651" s="23"/>
      <c r="O651" s="23"/>
      <c r="P651" s="23"/>
      <c r="Q651" s="23"/>
      <c r="R651" s="23"/>
      <c r="S651" s="23"/>
      <c r="T651" s="23"/>
      <c r="U651" s="23"/>
      <c r="V651" s="23"/>
      <c r="W651" s="23"/>
      <c r="X651" s="23"/>
      <c r="Y651" s="23"/>
      <c r="Z651" s="23"/>
      <c r="AA651" s="23"/>
    </row>
    <row r="652" spans="1:27" ht="12.75" x14ac:dyDescent="0.2">
      <c r="A652" s="23"/>
      <c r="B652" s="23"/>
      <c r="C652" s="23"/>
      <c r="D652" s="23"/>
      <c r="E652" s="23"/>
      <c r="F652" s="23"/>
      <c r="G652" s="23"/>
      <c r="H652" s="23"/>
      <c r="I652" s="23"/>
      <c r="J652" s="23"/>
      <c r="K652" s="23"/>
      <c r="L652" s="23"/>
      <c r="M652" s="23"/>
      <c r="N652" s="23"/>
      <c r="O652" s="23"/>
      <c r="P652" s="23"/>
      <c r="Q652" s="23"/>
      <c r="R652" s="23"/>
      <c r="S652" s="23"/>
      <c r="T652" s="23"/>
      <c r="U652" s="23"/>
      <c r="V652" s="23"/>
      <c r="W652" s="23"/>
      <c r="X652" s="23"/>
      <c r="Y652" s="23"/>
      <c r="Z652" s="23"/>
      <c r="AA652" s="23"/>
    </row>
    <row r="653" spans="1:27" ht="12.75" x14ac:dyDescent="0.2">
      <c r="A653" s="23"/>
      <c r="B653" s="23"/>
      <c r="C653" s="23"/>
      <c r="D653" s="23"/>
      <c r="E653" s="23"/>
      <c r="F653" s="23"/>
      <c r="G653" s="23"/>
      <c r="H653" s="23"/>
      <c r="I653" s="23"/>
      <c r="J653" s="23"/>
      <c r="K653" s="23"/>
      <c r="L653" s="23"/>
      <c r="M653" s="23"/>
      <c r="N653" s="23"/>
      <c r="O653" s="23"/>
      <c r="P653" s="23"/>
      <c r="Q653" s="23"/>
      <c r="R653" s="23"/>
      <c r="S653" s="23"/>
      <c r="T653" s="23"/>
      <c r="U653" s="23"/>
      <c r="V653" s="23"/>
      <c r="W653" s="23"/>
      <c r="X653" s="23"/>
      <c r="Y653" s="23"/>
      <c r="Z653" s="23"/>
      <c r="AA653" s="23"/>
    </row>
    <row r="654" spans="1:27" ht="12.75" x14ac:dyDescent="0.2">
      <c r="A654" s="23"/>
      <c r="B654" s="23"/>
      <c r="C654" s="23"/>
      <c r="D654" s="23"/>
      <c r="E654" s="23"/>
      <c r="F654" s="23"/>
      <c r="G654" s="23"/>
      <c r="H654" s="23"/>
      <c r="I654" s="23"/>
      <c r="J654" s="23"/>
      <c r="K654" s="23"/>
      <c r="L654" s="23"/>
      <c r="M654" s="23"/>
      <c r="N654" s="23"/>
      <c r="O654" s="23"/>
      <c r="P654" s="23"/>
      <c r="Q654" s="23"/>
      <c r="R654" s="23"/>
      <c r="S654" s="23"/>
      <c r="T654" s="23"/>
      <c r="U654" s="23"/>
      <c r="V654" s="23"/>
      <c r="W654" s="23"/>
      <c r="X654" s="23"/>
      <c r="Y654" s="23"/>
      <c r="Z654" s="23"/>
      <c r="AA654" s="23"/>
    </row>
    <row r="655" spans="1:27" ht="12.75" x14ac:dyDescent="0.2">
      <c r="A655" s="23"/>
      <c r="B655" s="23"/>
      <c r="C655" s="23"/>
      <c r="D655" s="23"/>
      <c r="E655" s="23"/>
      <c r="F655" s="23"/>
      <c r="G655" s="23"/>
      <c r="H655" s="23"/>
      <c r="I655" s="23"/>
      <c r="J655" s="23"/>
      <c r="K655" s="23"/>
      <c r="L655" s="23"/>
      <c r="M655" s="23"/>
      <c r="N655" s="23"/>
      <c r="O655" s="23"/>
      <c r="P655" s="23"/>
      <c r="Q655" s="23"/>
      <c r="R655" s="23"/>
      <c r="S655" s="23"/>
      <c r="T655" s="23"/>
      <c r="U655" s="23"/>
      <c r="V655" s="23"/>
      <c r="W655" s="23"/>
      <c r="X655" s="23"/>
      <c r="Y655" s="23"/>
      <c r="Z655" s="23"/>
      <c r="AA655" s="23"/>
    </row>
    <row r="656" spans="1:27" ht="12.75" x14ac:dyDescent="0.2">
      <c r="A656" s="23"/>
      <c r="B656" s="23"/>
      <c r="C656" s="23"/>
      <c r="D656" s="23"/>
      <c r="E656" s="23"/>
      <c r="F656" s="23"/>
      <c r="G656" s="23"/>
      <c r="H656" s="23"/>
      <c r="I656" s="23"/>
      <c r="J656" s="23"/>
      <c r="K656" s="23"/>
      <c r="L656" s="23"/>
      <c r="M656" s="23"/>
      <c r="N656" s="23"/>
      <c r="O656" s="23"/>
      <c r="P656" s="23"/>
      <c r="Q656" s="23"/>
      <c r="R656" s="23"/>
      <c r="S656" s="23"/>
      <c r="T656" s="23"/>
      <c r="U656" s="23"/>
      <c r="V656" s="23"/>
      <c r="W656" s="23"/>
      <c r="X656" s="23"/>
      <c r="Y656" s="23"/>
      <c r="Z656" s="23"/>
      <c r="AA656" s="23"/>
    </row>
    <row r="657" spans="1:27" ht="12.75" x14ac:dyDescent="0.2">
      <c r="A657" s="23"/>
      <c r="B657" s="23"/>
      <c r="C657" s="23"/>
      <c r="D657" s="23"/>
      <c r="E657" s="23"/>
      <c r="F657" s="23"/>
      <c r="G657" s="23"/>
      <c r="H657" s="23"/>
      <c r="I657" s="23"/>
      <c r="J657" s="23"/>
      <c r="K657" s="23"/>
      <c r="L657" s="23"/>
      <c r="M657" s="23"/>
      <c r="N657" s="23"/>
      <c r="O657" s="23"/>
      <c r="P657" s="23"/>
      <c r="Q657" s="23"/>
      <c r="R657" s="23"/>
      <c r="S657" s="23"/>
      <c r="T657" s="23"/>
      <c r="U657" s="23"/>
      <c r="V657" s="23"/>
      <c r="W657" s="23"/>
      <c r="X657" s="23"/>
      <c r="Y657" s="23"/>
      <c r="Z657" s="23"/>
      <c r="AA657" s="23"/>
    </row>
    <row r="658" spans="1:27" ht="12.75" x14ac:dyDescent="0.2">
      <c r="A658" s="23"/>
      <c r="B658" s="23"/>
      <c r="C658" s="23"/>
      <c r="D658" s="23"/>
      <c r="E658" s="23"/>
      <c r="F658" s="23"/>
      <c r="G658" s="23"/>
      <c r="H658" s="23"/>
      <c r="I658" s="23"/>
      <c r="J658" s="23"/>
      <c r="K658" s="23"/>
      <c r="L658" s="23"/>
      <c r="M658" s="23"/>
      <c r="N658" s="23"/>
      <c r="O658" s="23"/>
      <c r="P658" s="23"/>
      <c r="Q658" s="23"/>
      <c r="R658" s="23"/>
      <c r="S658" s="23"/>
      <c r="T658" s="23"/>
      <c r="U658" s="23"/>
      <c r="V658" s="23"/>
      <c r="W658" s="23"/>
      <c r="X658" s="23"/>
      <c r="Y658" s="23"/>
      <c r="Z658" s="23"/>
      <c r="AA658" s="23"/>
    </row>
    <row r="659" spans="1:27" ht="12.75" x14ac:dyDescent="0.2">
      <c r="A659" s="23"/>
      <c r="B659" s="23"/>
      <c r="C659" s="23"/>
      <c r="D659" s="23"/>
      <c r="E659" s="23"/>
      <c r="F659" s="23"/>
      <c r="G659" s="23"/>
      <c r="H659" s="23"/>
      <c r="I659" s="23"/>
      <c r="J659" s="23"/>
      <c r="K659" s="23"/>
      <c r="L659" s="23"/>
      <c r="M659" s="23"/>
      <c r="N659" s="23"/>
      <c r="O659" s="23"/>
      <c r="P659" s="23"/>
      <c r="Q659" s="23"/>
      <c r="R659" s="23"/>
      <c r="S659" s="23"/>
      <c r="T659" s="23"/>
      <c r="U659" s="23"/>
      <c r="V659" s="23"/>
      <c r="W659" s="23"/>
      <c r="X659" s="23"/>
      <c r="Y659" s="23"/>
      <c r="Z659" s="23"/>
      <c r="AA659" s="23"/>
    </row>
    <row r="660" spans="1:27" ht="12.75" x14ac:dyDescent="0.2">
      <c r="A660" s="23"/>
      <c r="B660" s="23"/>
      <c r="C660" s="23"/>
      <c r="D660" s="23"/>
      <c r="E660" s="23"/>
      <c r="F660" s="23"/>
      <c r="G660" s="23"/>
      <c r="H660" s="23"/>
      <c r="I660" s="23"/>
      <c r="J660" s="23"/>
      <c r="K660" s="23"/>
      <c r="L660" s="23"/>
      <c r="M660" s="23"/>
      <c r="N660" s="23"/>
      <c r="O660" s="23"/>
      <c r="P660" s="23"/>
      <c r="Q660" s="23"/>
      <c r="R660" s="23"/>
      <c r="S660" s="23"/>
      <c r="T660" s="23"/>
      <c r="U660" s="23"/>
      <c r="V660" s="23"/>
      <c r="W660" s="23"/>
      <c r="X660" s="23"/>
      <c r="Y660" s="23"/>
      <c r="Z660" s="23"/>
      <c r="AA660" s="23"/>
    </row>
    <row r="661" spans="1:27" ht="12.75" x14ac:dyDescent="0.2">
      <c r="A661" s="23"/>
      <c r="B661" s="23"/>
      <c r="C661" s="23"/>
      <c r="D661" s="23"/>
      <c r="E661" s="23"/>
      <c r="F661" s="23"/>
      <c r="G661" s="23"/>
      <c r="H661" s="23"/>
      <c r="I661" s="23"/>
      <c r="J661" s="23"/>
      <c r="K661" s="23"/>
      <c r="L661" s="23"/>
      <c r="M661" s="23"/>
      <c r="N661" s="23"/>
      <c r="O661" s="23"/>
      <c r="P661" s="23"/>
      <c r="Q661" s="23"/>
      <c r="R661" s="23"/>
      <c r="S661" s="23"/>
      <c r="T661" s="23"/>
      <c r="U661" s="23"/>
      <c r="V661" s="23"/>
      <c r="W661" s="23"/>
      <c r="X661" s="23"/>
      <c r="Y661" s="23"/>
      <c r="Z661" s="23"/>
      <c r="AA661" s="23"/>
    </row>
    <row r="662" spans="1:27" ht="12.75" x14ac:dyDescent="0.2">
      <c r="A662" s="23"/>
      <c r="B662" s="23"/>
      <c r="C662" s="23"/>
      <c r="D662" s="23"/>
      <c r="E662" s="23"/>
      <c r="F662" s="23"/>
      <c r="G662" s="23"/>
      <c r="H662" s="23"/>
      <c r="I662" s="23"/>
      <c r="J662" s="23"/>
      <c r="K662" s="23"/>
      <c r="L662" s="23"/>
      <c r="M662" s="23"/>
      <c r="N662" s="23"/>
      <c r="O662" s="23"/>
      <c r="P662" s="23"/>
      <c r="Q662" s="23"/>
      <c r="R662" s="23"/>
      <c r="S662" s="23"/>
      <c r="T662" s="23"/>
      <c r="U662" s="23"/>
      <c r="V662" s="23"/>
      <c r="W662" s="23"/>
      <c r="X662" s="23"/>
      <c r="Y662" s="23"/>
      <c r="Z662" s="23"/>
      <c r="AA662" s="23"/>
    </row>
    <row r="663" spans="1:27" ht="12.75" x14ac:dyDescent="0.2">
      <c r="A663" s="23"/>
      <c r="B663" s="23"/>
      <c r="C663" s="23"/>
      <c r="D663" s="23"/>
      <c r="E663" s="23"/>
      <c r="F663" s="23"/>
      <c r="G663" s="23"/>
      <c r="H663" s="23"/>
      <c r="I663" s="23"/>
      <c r="J663" s="23"/>
      <c r="K663" s="23"/>
      <c r="L663" s="23"/>
      <c r="M663" s="23"/>
      <c r="N663" s="23"/>
      <c r="O663" s="23"/>
      <c r="P663" s="23"/>
      <c r="Q663" s="23"/>
      <c r="R663" s="23"/>
      <c r="S663" s="23"/>
      <c r="T663" s="23"/>
      <c r="U663" s="23"/>
      <c r="V663" s="23"/>
      <c r="W663" s="23"/>
      <c r="X663" s="23"/>
      <c r="Y663" s="23"/>
      <c r="Z663" s="23"/>
      <c r="AA663" s="23"/>
    </row>
    <row r="664" spans="1:27" ht="12.75" x14ac:dyDescent="0.2">
      <c r="A664" s="23"/>
      <c r="B664" s="23"/>
      <c r="C664" s="23"/>
      <c r="D664" s="23"/>
      <c r="E664" s="23"/>
      <c r="F664" s="23"/>
      <c r="G664" s="23"/>
      <c r="H664" s="23"/>
      <c r="I664" s="23"/>
      <c r="J664" s="23"/>
      <c r="K664" s="23"/>
      <c r="L664" s="23"/>
      <c r="M664" s="23"/>
      <c r="N664" s="23"/>
      <c r="O664" s="23"/>
      <c r="P664" s="23"/>
      <c r="Q664" s="23"/>
      <c r="R664" s="23"/>
      <c r="S664" s="23"/>
      <c r="T664" s="23"/>
      <c r="U664" s="23"/>
      <c r="V664" s="23"/>
      <c r="W664" s="23"/>
      <c r="X664" s="23"/>
      <c r="Y664" s="23"/>
      <c r="Z664" s="23"/>
      <c r="AA664" s="23"/>
    </row>
    <row r="665" spans="1:27" ht="12.75" x14ac:dyDescent="0.2">
      <c r="A665" s="23"/>
      <c r="B665" s="23"/>
      <c r="C665" s="23"/>
      <c r="D665" s="23"/>
      <c r="E665" s="23"/>
      <c r="F665" s="23"/>
      <c r="G665" s="23"/>
      <c r="H665" s="23"/>
      <c r="I665" s="23"/>
      <c r="J665" s="23"/>
      <c r="K665" s="23"/>
      <c r="L665" s="23"/>
      <c r="M665" s="23"/>
      <c r="N665" s="23"/>
      <c r="O665" s="23"/>
      <c r="P665" s="23"/>
      <c r="Q665" s="23"/>
      <c r="R665" s="23"/>
      <c r="S665" s="23"/>
      <c r="T665" s="23"/>
      <c r="U665" s="23"/>
      <c r="V665" s="23"/>
      <c r="W665" s="23"/>
      <c r="X665" s="23"/>
      <c r="Y665" s="23"/>
      <c r="Z665" s="23"/>
      <c r="AA665" s="23"/>
    </row>
    <row r="666" spans="1:27" ht="12.75" x14ac:dyDescent="0.2">
      <c r="A666" s="23"/>
      <c r="B666" s="23"/>
      <c r="C666" s="23"/>
      <c r="D666" s="23"/>
      <c r="E666" s="23"/>
      <c r="F666" s="23"/>
      <c r="G666" s="23"/>
      <c r="H666" s="23"/>
      <c r="I666" s="23"/>
      <c r="J666" s="23"/>
      <c r="K666" s="23"/>
      <c r="L666" s="23"/>
      <c r="M666" s="23"/>
      <c r="N666" s="23"/>
      <c r="O666" s="23"/>
      <c r="P666" s="23"/>
      <c r="Q666" s="23"/>
      <c r="R666" s="23"/>
      <c r="S666" s="23"/>
      <c r="T666" s="23"/>
      <c r="U666" s="23"/>
      <c r="V666" s="23"/>
      <c r="W666" s="23"/>
      <c r="X666" s="23"/>
      <c r="Y666" s="23"/>
      <c r="Z666" s="23"/>
      <c r="AA666" s="23"/>
    </row>
    <row r="667" spans="1:27" ht="12.75" x14ac:dyDescent="0.2">
      <c r="A667" s="23"/>
      <c r="B667" s="23"/>
      <c r="C667" s="23"/>
      <c r="D667" s="23"/>
      <c r="E667" s="23"/>
      <c r="F667" s="23"/>
      <c r="G667" s="23"/>
      <c r="H667" s="23"/>
      <c r="I667" s="23"/>
      <c r="J667" s="23"/>
      <c r="K667" s="23"/>
      <c r="L667" s="23"/>
      <c r="M667" s="23"/>
      <c r="N667" s="23"/>
      <c r="O667" s="23"/>
      <c r="P667" s="23"/>
      <c r="Q667" s="23"/>
      <c r="R667" s="23"/>
      <c r="S667" s="23"/>
      <c r="T667" s="23"/>
      <c r="U667" s="23"/>
      <c r="V667" s="23"/>
      <c r="W667" s="23"/>
      <c r="X667" s="23"/>
      <c r="Y667" s="23"/>
      <c r="Z667" s="23"/>
      <c r="AA667" s="23"/>
    </row>
    <row r="668" spans="1:27" ht="12.75" x14ac:dyDescent="0.2">
      <c r="A668" s="23"/>
      <c r="B668" s="23"/>
      <c r="C668" s="23"/>
      <c r="D668" s="23"/>
      <c r="E668" s="23"/>
      <c r="F668" s="23"/>
      <c r="G668" s="23"/>
      <c r="H668" s="23"/>
      <c r="I668" s="23"/>
      <c r="J668" s="23"/>
      <c r="K668" s="23"/>
      <c r="L668" s="23"/>
      <c r="M668" s="23"/>
      <c r="N668" s="23"/>
      <c r="O668" s="23"/>
      <c r="P668" s="23"/>
      <c r="Q668" s="23"/>
      <c r="R668" s="23"/>
      <c r="S668" s="23"/>
      <c r="T668" s="23"/>
      <c r="U668" s="23"/>
      <c r="V668" s="23"/>
      <c r="W668" s="23"/>
      <c r="X668" s="23"/>
      <c r="Y668" s="23"/>
      <c r="Z668" s="23"/>
      <c r="AA668" s="23"/>
    </row>
    <row r="669" spans="1:27" ht="12.75" x14ac:dyDescent="0.2">
      <c r="A669" s="23"/>
      <c r="B669" s="23"/>
      <c r="C669" s="23"/>
      <c r="D669" s="23"/>
      <c r="E669" s="23"/>
      <c r="F669" s="23"/>
      <c r="G669" s="23"/>
      <c r="H669" s="23"/>
      <c r="I669" s="23"/>
      <c r="J669" s="23"/>
      <c r="K669" s="23"/>
      <c r="L669" s="23"/>
      <c r="M669" s="23"/>
      <c r="N669" s="23"/>
      <c r="O669" s="23"/>
      <c r="P669" s="23"/>
      <c r="Q669" s="23"/>
      <c r="R669" s="23"/>
      <c r="S669" s="23"/>
      <c r="T669" s="23"/>
      <c r="U669" s="23"/>
      <c r="V669" s="23"/>
      <c r="W669" s="23"/>
      <c r="X669" s="23"/>
      <c r="Y669" s="23"/>
      <c r="Z669" s="23"/>
      <c r="AA669" s="23"/>
    </row>
    <row r="670" spans="1:27" ht="12.75" x14ac:dyDescent="0.2">
      <c r="A670" s="23"/>
      <c r="B670" s="23"/>
      <c r="C670" s="23"/>
      <c r="D670" s="23"/>
      <c r="E670" s="23"/>
      <c r="F670" s="23"/>
      <c r="G670" s="23"/>
      <c r="H670" s="23"/>
      <c r="I670" s="23"/>
      <c r="J670" s="23"/>
      <c r="K670" s="23"/>
      <c r="L670" s="23"/>
      <c r="M670" s="23"/>
      <c r="N670" s="23"/>
      <c r="O670" s="23"/>
      <c r="P670" s="23"/>
      <c r="Q670" s="23"/>
      <c r="R670" s="23"/>
      <c r="S670" s="23"/>
      <c r="T670" s="23"/>
      <c r="U670" s="23"/>
      <c r="V670" s="23"/>
      <c r="W670" s="23"/>
      <c r="X670" s="23"/>
      <c r="Y670" s="23"/>
      <c r="Z670" s="23"/>
      <c r="AA670" s="23"/>
    </row>
    <row r="671" spans="1:27" ht="12.75" x14ac:dyDescent="0.2">
      <c r="A671" s="23"/>
      <c r="B671" s="23"/>
      <c r="C671" s="23"/>
      <c r="D671" s="23"/>
      <c r="E671" s="23"/>
      <c r="F671" s="23"/>
      <c r="G671" s="23"/>
      <c r="H671" s="23"/>
      <c r="I671" s="23"/>
      <c r="J671" s="23"/>
      <c r="K671" s="23"/>
      <c r="L671" s="23"/>
      <c r="M671" s="23"/>
      <c r="N671" s="23"/>
      <c r="O671" s="23"/>
      <c r="P671" s="23"/>
      <c r="Q671" s="23"/>
      <c r="R671" s="23"/>
      <c r="S671" s="23"/>
      <c r="T671" s="23"/>
      <c r="U671" s="23"/>
      <c r="V671" s="23"/>
      <c r="W671" s="23"/>
      <c r="X671" s="23"/>
      <c r="Y671" s="23"/>
      <c r="Z671" s="23"/>
      <c r="AA671" s="23"/>
    </row>
    <row r="672" spans="1:27" ht="12.75" x14ac:dyDescent="0.2">
      <c r="A672" s="23"/>
      <c r="B672" s="23"/>
      <c r="C672" s="23"/>
      <c r="D672" s="23"/>
      <c r="E672" s="23"/>
      <c r="F672" s="23"/>
      <c r="G672" s="23"/>
      <c r="H672" s="23"/>
      <c r="I672" s="23"/>
      <c r="J672" s="23"/>
      <c r="K672" s="23"/>
      <c r="L672" s="23"/>
      <c r="M672" s="23"/>
      <c r="N672" s="23"/>
      <c r="O672" s="23"/>
      <c r="P672" s="23"/>
      <c r="Q672" s="23"/>
      <c r="R672" s="23"/>
      <c r="S672" s="23"/>
      <c r="T672" s="23"/>
      <c r="U672" s="23"/>
      <c r="V672" s="23"/>
      <c r="W672" s="23"/>
      <c r="X672" s="23"/>
      <c r="Y672" s="23"/>
      <c r="Z672" s="23"/>
      <c r="AA672" s="23"/>
    </row>
    <row r="673" spans="1:27" ht="12.75" x14ac:dyDescent="0.2">
      <c r="A673" s="23"/>
      <c r="B673" s="23"/>
      <c r="C673" s="23"/>
      <c r="D673" s="23"/>
      <c r="E673" s="23"/>
      <c r="F673" s="23"/>
      <c r="G673" s="23"/>
      <c r="H673" s="23"/>
      <c r="I673" s="23"/>
      <c r="J673" s="23"/>
      <c r="K673" s="23"/>
      <c r="L673" s="23"/>
      <c r="M673" s="23"/>
      <c r="N673" s="23"/>
      <c r="O673" s="23"/>
      <c r="P673" s="23"/>
      <c r="Q673" s="23"/>
      <c r="R673" s="23"/>
      <c r="S673" s="23"/>
      <c r="T673" s="23"/>
      <c r="U673" s="23"/>
      <c r="V673" s="23"/>
      <c r="W673" s="23"/>
      <c r="X673" s="23"/>
      <c r="Y673" s="23"/>
      <c r="Z673" s="23"/>
      <c r="AA673" s="23"/>
    </row>
    <row r="674" spans="1:27" ht="12.75" x14ac:dyDescent="0.2">
      <c r="A674" s="23"/>
      <c r="B674" s="23"/>
      <c r="C674" s="23"/>
      <c r="D674" s="23"/>
      <c r="E674" s="23"/>
      <c r="F674" s="23"/>
      <c r="G674" s="23"/>
      <c r="H674" s="23"/>
      <c r="I674" s="23"/>
      <c r="J674" s="23"/>
      <c r="K674" s="23"/>
      <c r="L674" s="23"/>
      <c r="M674" s="23"/>
      <c r="N674" s="23"/>
      <c r="O674" s="23"/>
      <c r="P674" s="23"/>
      <c r="Q674" s="23"/>
      <c r="R674" s="23"/>
      <c r="S674" s="23"/>
      <c r="T674" s="23"/>
      <c r="U674" s="23"/>
      <c r="V674" s="23"/>
      <c r="W674" s="23"/>
      <c r="X674" s="23"/>
      <c r="Y674" s="23"/>
      <c r="Z674" s="23"/>
      <c r="AA674" s="23"/>
    </row>
    <row r="675" spans="1:27" ht="12.75" x14ac:dyDescent="0.2">
      <c r="A675" s="23"/>
      <c r="B675" s="23"/>
      <c r="C675" s="23"/>
      <c r="D675" s="23"/>
      <c r="E675" s="23"/>
      <c r="F675" s="23"/>
      <c r="G675" s="23"/>
      <c r="H675" s="23"/>
      <c r="I675" s="23"/>
      <c r="J675" s="23"/>
      <c r="K675" s="23"/>
      <c r="L675" s="23"/>
      <c r="M675" s="23"/>
      <c r="N675" s="23"/>
      <c r="O675" s="23"/>
      <c r="P675" s="23"/>
      <c r="Q675" s="23"/>
      <c r="R675" s="23"/>
      <c r="S675" s="23"/>
      <c r="T675" s="23"/>
      <c r="U675" s="23"/>
      <c r="V675" s="23"/>
      <c r="W675" s="23"/>
      <c r="X675" s="23"/>
      <c r="Y675" s="23"/>
      <c r="Z675" s="23"/>
      <c r="AA675" s="23"/>
    </row>
    <row r="676" spans="1:27" ht="12.75" x14ac:dyDescent="0.2">
      <c r="A676" s="23"/>
      <c r="B676" s="23"/>
      <c r="C676" s="23"/>
      <c r="D676" s="23"/>
      <c r="E676" s="23"/>
      <c r="F676" s="23"/>
      <c r="G676" s="23"/>
      <c r="H676" s="23"/>
      <c r="I676" s="23"/>
      <c r="J676" s="23"/>
      <c r="K676" s="23"/>
      <c r="L676" s="23"/>
      <c r="M676" s="23"/>
      <c r="N676" s="23"/>
      <c r="O676" s="23"/>
      <c r="P676" s="23"/>
      <c r="Q676" s="23"/>
      <c r="R676" s="23"/>
      <c r="S676" s="23"/>
      <c r="T676" s="23"/>
      <c r="U676" s="23"/>
      <c r="V676" s="23"/>
      <c r="W676" s="23"/>
      <c r="X676" s="23"/>
      <c r="Y676" s="23"/>
      <c r="Z676" s="23"/>
      <c r="AA676" s="23"/>
    </row>
    <row r="677" spans="1:27" ht="12.75" x14ac:dyDescent="0.2">
      <c r="A677" s="23"/>
      <c r="B677" s="23"/>
      <c r="C677" s="23"/>
      <c r="D677" s="23"/>
      <c r="E677" s="23"/>
      <c r="F677" s="23"/>
      <c r="G677" s="23"/>
      <c r="H677" s="23"/>
      <c r="I677" s="23"/>
      <c r="J677" s="23"/>
      <c r="K677" s="23"/>
      <c r="L677" s="23"/>
      <c r="M677" s="23"/>
      <c r="N677" s="23"/>
      <c r="O677" s="23"/>
      <c r="P677" s="23"/>
      <c r="Q677" s="23"/>
      <c r="R677" s="23"/>
      <c r="S677" s="23"/>
      <c r="T677" s="23"/>
      <c r="U677" s="23"/>
      <c r="V677" s="23"/>
      <c r="W677" s="23"/>
      <c r="X677" s="23"/>
      <c r="Y677" s="23"/>
      <c r="Z677" s="23"/>
      <c r="AA677" s="23"/>
    </row>
    <row r="678" spans="1:27" ht="12.75" x14ac:dyDescent="0.2">
      <c r="A678" s="23"/>
      <c r="B678" s="23"/>
      <c r="C678" s="23"/>
      <c r="D678" s="23"/>
      <c r="E678" s="23"/>
      <c r="F678" s="23"/>
      <c r="G678" s="23"/>
      <c r="H678" s="23"/>
      <c r="I678" s="23"/>
      <c r="J678" s="23"/>
      <c r="K678" s="23"/>
      <c r="L678" s="23"/>
      <c r="M678" s="23"/>
      <c r="N678" s="23"/>
      <c r="O678" s="23"/>
      <c r="P678" s="23"/>
      <c r="Q678" s="23"/>
      <c r="R678" s="23"/>
      <c r="S678" s="23"/>
      <c r="T678" s="23"/>
      <c r="U678" s="23"/>
      <c r="V678" s="23"/>
      <c r="W678" s="23"/>
      <c r="X678" s="23"/>
      <c r="Y678" s="23"/>
      <c r="Z678" s="23"/>
      <c r="AA678" s="23"/>
    </row>
    <row r="679" spans="1:27" ht="12.75" x14ac:dyDescent="0.2">
      <c r="A679" s="23"/>
      <c r="B679" s="23"/>
      <c r="C679" s="23"/>
      <c r="D679" s="23"/>
      <c r="E679" s="23"/>
      <c r="F679" s="23"/>
      <c r="G679" s="23"/>
      <c r="H679" s="23"/>
      <c r="I679" s="23"/>
      <c r="J679" s="23"/>
      <c r="K679" s="23"/>
      <c r="L679" s="23"/>
      <c r="M679" s="23"/>
      <c r="N679" s="23"/>
      <c r="O679" s="23"/>
      <c r="P679" s="23"/>
      <c r="Q679" s="23"/>
      <c r="R679" s="23"/>
      <c r="S679" s="23"/>
      <c r="T679" s="23"/>
      <c r="U679" s="23"/>
      <c r="V679" s="23"/>
      <c r="W679" s="23"/>
      <c r="X679" s="23"/>
      <c r="Y679" s="23"/>
      <c r="Z679" s="23"/>
      <c r="AA679" s="23"/>
    </row>
    <row r="680" spans="1:27" ht="12.75" x14ac:dyDescent="0.2">
      <c r="A680" s="23"/>
      <c r="B680" s="23"/>
      <c r="C680" s="23"/>
      <c r="D680" s="23"/>
      <c r="E680" s="23"/>
      <c r="F680" s="23"/>
      <c r="G680" s="23"/>
      <c r="H680" s="23"/>
      <c r="I680" s="23"/>
      <c r="J680" s="23"/>
      <c r="K680" s="23"/>
      <c r="L680" s="23"/>
      <c r="M680" s="23"/>
      <c r="N680" s="23"/>
      <c r="O680" s="23"/>
      <c r="P680" s="23"/>
      <c r="Q680" s="23"/>
      <c r="R680" s="23"/>
      <c r="S680" s="23"/>
      <c r="T680" s="23"/>
      <c r="U680" s="23"/>
      <c r="V680" s="23"/>
      <c r="W680" s="23"/>
      <c r="X680" s="23"/>
      <c r="Y680" s="23"/>
      <c r="Z680" s="23"/>
      <c r="AA680" s="23"/>
    </row>
    <row r="681" spans="1:27" ht="12.75" x14ac:dyDescent="0.2">
      <c r="A681" s="23"/>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c r="AA681" s="23"/>
    </row>
    <row r="682" spans="1:27" ht="12.75" x14ac:dyDescent="0.2">
      <c r="A682" s="23"/>
      <c r="B682" s="23"/>
      <c r="C682" s="23"/>
      <c r="D682" s="23"/>
      <c r="E682" s="23"/>
      <c r="F682" s="23"/>
      <c r="G682" s="23"/>
      <c r="H682" s="23"/>
      <c r="I682" s="23"/>
      <c r="J682" s="23"/>
      <c r="K682" s="23"/>
      <c r="L682" s="23"/>
      <c r="M682" s="23"/>
      <c r="N682" s="23"/>
      <c r="O682" s="23"/>
      <c r="P682" s="23"/>
      <c r="Q682" s="23"/>
      <c r="R682" s="23"/>
      <c r="S682" s="23"/>
      <c r="T682" s="23"/>
      <c r="U682" s="23"/>
      <c r="V682" s="23"/>
      <c r="W682" s="23"/>
      <c r="X682" s="23"/>
      <c r="Y682" s="23"/>
      <c r="Z682" s="23"/>
      <c r="AA682" s="23"/>
    </row>
    <row r="683" spans="1:27" ht="12.75" x14ac:dyDescent="0.2">
      <c r="A683" s="23"/>
      <c r="B683" s="23"/>
      <c r="C683" s="23"/>
      <c r="D683" s="23"/>
      <c r="E683" s="23"/>
      <c r="F683" s="23"/>
      <c r="G683" s="23"/>
      <c r="H683" s="23"/>
      <c r="I683" s="23"/>
      <c r="J683" s="23"/>
      <c r="K683" s="23"/>
      <c r="L683" s="23"/>
      <c r="M683" s="23"/>
      <c r="N683" s="23"/>
      <c r="O683" s="23"/>
      <c r="P683" s="23"/>
      <c r="Q683" s="23"/>
      <c r="R683" s="23"/>
      <c r="S683" s="23"/>
      <c r="T683" s="23"/>
      <c r="U683" s="23"/>
      <c r="V683" s="23"/>
      <c r="W683" s="23"/>
      <c r="X683" s="23"/>
      <c r="Y683" s="23"/>
      <c r="Z683" s="23"/>
      <c r="AA683" s="23"/>
    </row>
    <row r="684" spans="1:27" ht="12.75" x14ac:dyDescent="0.2">
      <c r="A684" s="23"/>
      <c r="B684" s="23"/>
      <c r="C684" s="23"/>
      <c r="D684" s="23"/>
      <c r="E684" s="23"/>
      <c r="F684" s="23"/>
      <c r="G684" s="23"/>
      <c r="H684" s="23"/>
      <c r="I684" s="23"/>
      <c r="J684" s="23"/>
      <c r="K684" s="23"/>
      <c r="L684" s="23"/>
      <c r="M684" s="23"/>
      <c r="N684" s="23"/>
      <c r="O684" s="23"/>
      <c r="P684" s="23"/>
      <c r="Q684" s="23"/>
      <c r="R684" s="23"/>
      <c r="S684" s="23"/>
      <c r="T684" s="23"/>
      <c r="U684" s="23"/>
      <c r="V684" s="23"/>
      <c r="W684" s="23"/>
      <c r="X684" s="23"/>
      <c r="Y684" s="23"/>
      <c r="Z684" s="23"/>
      <c r="AA684" s="23"/>
    </row>
    <row r="685" spans="1:27" ht="12.75" x14ac:dyDescent="0.2">
      <c r="A685" s="23"/>
      <c r="B685" s="23"/>
      <c r="C685" s="23"/>
      <c r="D685" s="23"/>
      <c r="E685" s="23"/>
      <c r="F685" s="23"/>
      <c r="G685" s="23"/>
      <c r="H685" s="23"/>
      <c r="I685" s="23"/>
      <c r="J685" s="23"/>
      <c r="K685" s="23"/>
      <c r="L685" s="23"/>
      <c r="M685" s="23"/>
      <c r="N685" s="23"/>
      <c r="O685" s="23"/>
      <c r="P685" s="23"/>
      <c r="Q685" s="23"/>
      <c r="R685" s="23"/>
      <c r="S685" s="23"/>
      <c r="T685" s="23"/>
      <c r="U685" s="23"/>
      <c r="V685" s="23"/>
      <c r="W685" s="23"/>
      <c r="X685" s="23"/>
      <c r="Y685" s="23"/>
      <c r="Z685" s="23"/>
      <c r="AA685" s="23"/>
    </row>
    <row r="686" spans="1:27" ht="12.75" x14ac:dyDescent="0.2">
      <c r="A686" s="23"/>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c r="AA686" s="23"/>
    </row>
    <row r="687" spans="1:27" ht="12.75" x14ac:dyDescent="0.2">
      <c r="A687" s="23"/>
      <c r="B687" s="23"/>
      <c r="C687" s="23"/>
      <c r="D687" s="23"/>
      <c r="E687" s="23"/>
      <c r="F687" s="23"/>
      <c r="G687" s="23"/>
      <c r="H687" s="23"/>
      <c r="I687" s="23"/>
      <c r="J687" s="23"/>
      <c r="K687" s="23"/>
      <c r="L687" s="23"/>
      <c r="M687" s="23"/>
      <c r="N687" s="23"/>
      <c r="O687" s="23"/>
      <c r="P687" s="23"/>
      <c r="Q687" s="23"/>
      <c r="R687" s="23"/>
      <c r="S687" s="23"/>
      <c r="T687" s="23"/>
      <c r="U687" s="23"/>
      <c r="V687" s="23"/>
      <c r="W687" s="23"/>
      <c r="X687" s="23"/>
      <c r="Y687" s="23"/>
      <c r="Z687" s="23"/>
      <c r="AA687" s="23"/>
    </row>
    <row r="688" spans="1:27" ht="12.75" x14ac:dyDescent="0.2">
      <c r="A688" s="23"/>
      <c r="B688" s="23"/>
      <c r="C688" s="23"/>
      <c r="D688" s="23"/>
      <c r="E688" s="23"/>
      <c r="F688" s="23"/>
      <c r="G688" s="23"/>
      <c r="H688" s="23"/>
      <c r="I688" s="23"/>
      <c r="J688" s="23"/>
      <c r="K688" s="23"/>
      <c r="L688" s="23"/>
      <c r="M688" s="23"/>
      <c r="N688" s="23"/>
      <c r="O688" s="23"/>
      <c r="P688" s="23"/>
      <c r="Q688" s="23"/>
      <c r="R688" s="23"/>
      <c r="S688" s="23"/>
      <c r="T688" s="23"/>
      <c r="U688" s="23"/>
      <c r="V688" s="23"/>
      <c r="W688" s="23"/>
      <c r="X688" s="23"/>
      <c r="Y688" s="23"/>
      <c r="Z688" s="23"/>
      <c r="AA688" s="23"/>
    </row>
    <row r="689" spans="1:27" ht="12.75" x14ac:dyDescent="0.2">
      <c r="A689" s="23"/>
      <c r="B689" s="23"/>
      <c r="C689" s="23"/>
      <c r="D689" s="23"/>
      <c r="E689" s="23"/>
      <c r="F689" s="23"/>
      <c r="G689" s="23"/>
      <c r="H689" s="23"/>
      <c r="I689" s="23"/>
      <c r="J689" s="23"/>
      <c r="K689" s="23"/>
      <c r="L689" s="23"/>
      <c r="M689" s="23"/>
      <c r="N689" s="23"/>
      <c r="O689" s="23"/>
      <c r="P689" s="23"/>
      <c r="Q689" s="23"/>
      <c r="R689" s="23"/>
      <c r="S689" s="23"/>
      <c r="T689" s="23"/>
      <c r="U689" s="23"/>
      <c r="V689" s="23"/>
      <c r="W689" s="23"/>
      <c r="X689" s="23"/>
      <c r="Y689" s="23"/>
      <c r="Z689" s="23"/>
      <c r="AA689" s="23"/>
    </row>
    <row r="690" spans="1:27" ht="12.75" x14ac:dyDescent="0.2">
      <c r="A690" s="23"/>
      <c r="B690" s="23"/>
      <c r="C690" s="23"/>
      <c r="D690" s="23"/>
      <c r="E690" s="23"/>
      <c r="F690" s="23"/>
      <c r="G690" s="23"/>
      <c r="H690" s="23"/>
      <c r="I690" s="23"/>
      <c r="J690" s="23"/>
      <c r="K690" s="23"/>
      <c r="L690" s="23"/>
      <c r="M690" s="23"/>
      <c r="N690" s="23"/>
      <c r="O690" s="23"/>
      <c r="P690" s="23"/>
      <c r="Q690" s="23"/>
      <c r="R690" s="23"/>
      <c r="S690" s="23"/>
      <c r="T690" s="23"/>
      <c r="U690" s="23"/>
      <c r="V690" s="23"/>
      <c r="W690" s="23"/>
      <c r="X690" s="23"/>
      <c r="Y690" s="23"/>
      <c r="Z690" s="23"/>
      <c r="AA690" s="23"/>
    </row>
    <row r="691" spans="1:27" ht="12.75" x14ac:dyDescent="0.2">
      <c r="A691" s="23"/>
      <c r="B691" s="23"/>
      <c r="C691" s="23"/>
      <c r="D691" s="23"/>
      <c r="E691" s="23"/>
      <c r="F691" s="23"/>
      <c r="G691" s="23"/>
      <c r="H691" s="23"/>
      <c r="I691" s="23"/>
      <c r="J691" s="23"/>
      <c r="K691" s="23"/>
      <c r="L691" s="23"/>
      <c r="M691" s="23"/>
      <c r="N691" s="23"/>
      <c r="O691" s="23"/>
      <c r="P691" s="23"/>
      <c r="Q691" s="23"/>
      <c r="R691" s="23"/>
      <c r="S691" s="23"/>
      <c r="T691" s="23"/>
      <c r="U691" s="23"/>
      <c r="V691" s="23"/>
      <c r="W691" s="23"/>
      <c r="X691" s="23"/>
      <c r="Y691" s="23"/>
      <c r="Z691" s="23"/>
      <c r="AA691" s="23"/>
    </row>
    <row r="692" spans="1:27" ht="12.75" x14ac:dyDescent="0.2">
      <c r="A692" s="23"/>
      <c r="B692" s="23"/>
      <c r="C692" s="23"/>
      <c r="D692" s="23"/>
      <c r="E692" s="23"/>
      <c r="F692" s="23"/>
      <c r="G692" s="23"/>
      <c r="H692" s="23"/>
      <c r="I692" s="23"/>
      <c r="J692" s="23"/>
      <c r="K692" s="23"/>
      <c r="L692" s="23"/>
      <c r="M692" s="23"/>
      <c r="N692" s="23"/>
      <c r="O692" s="23"/>
      <c r="P692" s="23"/>
      <c r="Q692" s="23"/>
      <c r="R692" s="23"/>
      <c r="S692" s="23"/>
      <c r="T692" s="23"/>
      <c r="U692" s="23"/>
      <c r="V692" s="23"/>
      <c r="W692" s="23"/>
      <c r="X692" s="23"/>
      <c r="Y692" s="23"/>
      <c r="Z692" s="23"/>
      <c r="AA692" s="23"/>
    </row>
    <row r="693" spans="1:27" ht="12.75" x14ac:dyDescent="0.2">
      <c r="A693" s="23"/>
      <c r="B693" s="23"/>
      <c r="C693" s="23"/>
      <c r="D693" s="23"/>
      <c r="E693" s="23"/>
      <c r="F693" s="23"/>
      <c r="G693" s="23"/>
      <c r="H693" s="23"/>
      <c r="I693" s="23"/>
      <c r="J693" s="23"/>
      <c r="K693" s="23"/>
      <c r="L693" s="23"/>
      <c r="M693" s="23"/>
      <c r="N693" s="23"/>
      <c r="O693" s="23"/>
      <c r="P693" s="23"/>
      <c r="Q693" s="23"/>
      <c r="R693" s="23"/>
      <c r="S693" s="23"/>
      <c r="T693" s="23"/>
      <c r="U693" s="23"/>
      <c r="V693" s="23"/>
      <c r="W693" s="23"/>
      <c r="X693" s="23"/>
      <c r="Y693" s="23"/>
      <c r="Z693" s="23"/>
      <c r="AA693" s="23"/>
    </row>
    <row r="694" spans="1:27" ht="12.75" x14ac:dyDescent="0.2">
      <c r="A694" s="23"/>
      <c r="B694" s="23"/>
      <c r="C694" s="23"/>
      <c r="D694" s="23"/>
      <c r="E694" s="23"/>
      <c r="F694" s="23"/>
      <c r="G694" s="23"/>
      <c r="H694" s="23"/>
      <c r="I694" s="23"/>
      <c r="J694" s="23"/>
      <c r="K694" s="23"/>
      <c r="L694" s="23"/>
      <c r="M694" s="23"/>
      <c r="N694" s="23"/>
      <c r="O694" s="23"/>
      <c r="P694" s="23"/>
      <c r="Q694" s="23"/>
      <c r="R694" s="23"/>
      <c r="S694" s="23"/>
      <c r="T694" s="23"/>
      <c r="U694" s="23"/>
      <c r="V694" s="23"/>
      <c r="W694" s="23"/>
      <c r="X694" s="23"/>
      <c r="Y694" s="23"/>
      <c r="Z694" s="23"/>
      <c r="AA694" s="23"/>
    </row>
    <row r="695" spans="1:27" ht="12.75" x14ac:dyDescent="0.2">
      <c r="A695" s="23"/>
      <c r="B695" s="23"/>
      <c r="C695" s="23"/>
      <c r="D695" s="23"/>
      <c r="E695" s="23"/>
      <c r="F695" s="23"/>
      <c r="G695" s="23"/>
      <c r="H695" s="23"/>
      <c r="I695" s="23"/>
      <c r="J695" s="23"/>
      <c r="K695" s="23"/>
      <c r="L695" s="23"/>
      <c r="M695" s="23"/>
      <c r="N695" s="23"/>
      <c r="O695" s="23"/>
      <c r="P695" s="23"/>
      <c r="Q695" s="23"/>
      <c r="R695" s="23"/>
      <c r="S695" s="23"/>
      <c r="T695" s="23"/>
      <c r="U695" s="23"/>
      <c r="V695" s="23"/>
      <c r="W695" s="23"/>
      <c r="X695" s="23"/>
      <c r="Y695" s="23"/>
      <c r="Z695" s="23"/>
      <c r="AA695" s="23"/>
    </row>
    <row r="696" spans="1:27" ht="12.75" x14ac:dyDescent="0.2">
      <c r="A696" s="23"/>
      <c r="B696" s="23"/>
      <c r="C696" s="23"/>
      <c r="D696" s="23"/>
      <c r="E696" s="23"/>
      <c r="F696" s="23"/>
      <c r="G696" s="23"/>
      <c r="H696" s="23"/>
      <c r="I696" s="23"/>
      <c r="J696" s="23"/>
      <c r="K696" s="23"/>
      <c r="L696" s="23"/>
      <c r="M696" s="23"/>
      <c r="N696" s="23"/>
      <c r="O696" s="23"/>
      <c r="P696" s="23"/>
      <c r="Q696" s="23"/>
      <c r="R696" s="23"/>
      <c r="S696" s="23"/>
      <c r="T696" s="23"/>
      <c r="U696" s="23"/>
      <c r="V696" s="23"/>
      <c r="W696" s="23"/>
      <c r="X696" s="23"/>
      <c r="Y696" s="23"/>
      <c r="Z696" s="23"/>
      <c r="AA696" s="23"/>
    </row>
    <row r="697" spans="1:27" ht="12.75" x14ac:dyDescent="0.2">
      <c r="A697" s="23"/>
      <c r="B697" s="23"/>
      <c r="C697" s="23"/>
      <c r="D697" s="23"/>
      <c r="E697" s="23"/>
      <c r="F697" s="23"/>
      <c r="G697" s="23"/>
      <c r="H697" s="23"/>
      <c r="I697" s="23"/>
      <c r="J697" s="23"/>
      <c r="K697" s="23"/>
      <c r="L697" s="23"/>
      <c r="M697" s="23"/>
      <c r="N697" s="23"/>
      <c r="O697" s="23"/>
      <c r="P697" s="23"/>
      <c r="Q697" s="23"/>
      <c r="R697" s="23"/>
      <c r="S697" s="23"/>
      <c r="T697" s="23"/>
      <c r="U697" s="23"/>
      <c r="V697" s="23"/>
      <c r="W697" s="23"/>
      <c r="X697" s="23"/>
      <c r="Y697" s="23"/>
      <c r="Z697" s="23"/>
      <c r="AA697" s="23"/>
    </row>
    <row r="698" spans="1:27" ht="12.75" x14ac:dyDescent="0.2">
      <c r="A698" s="23"/>
      <c r="B698" s="23"/>
      <c r="C698" s="23"/>
      <c r="D698" s="23"/>
      <c r="E698" s="23"/>
      <c r="F698" s="23"/>
      <c r="G698" s="23"/>
      <c r="H698" s="23"/>
      <c r="I698" s="23"/>
      <c r="J698" s="23"/>
      <c r="K698" s="23"/>
      <c r="L698" s="23"/>
      <c r="M698" s="23"/>
      <c r="N698" s="23"/>
      <c r="O698" s="23"/>
      <c r="P698" s="23"/>
      <c r="Q698" s="23"/>
      <c r="R698" s="23"/>
      <c r="S698" s="23"/>
      <c r="T698" s="23"/>
      <c r="U698" s="23"/>
      <c r="V698" s="23"/>
      <c r="W698" s="23"/>
      <c r="X698" s="23"/>
      <c r="Y698" s="23"/>
      <c r="Z698" s="23"/>
      <c r="AA698" s="23"/>
    </row>
    <row r="699" spans="1:27" ht="12.75" x14ac:dyDescent="0.2">
      <c r="A699" s="23"/>
      <c r="B699" s="23"/>
      <c r="C699" s="23"/>
      <c r="D699" s="23"/>
      <c r="E699" s="23"/>
      <c r="F699" s="23"/>
      <c r="G699" s="23"/>
      <c r="H699" s="23"/>
      <c r="I699" s="23"/>
      <c r="J699" s="23"/>
      <c r="K699" s="23"/>
      <c r="L699" s="23"/>
      <c r="M699" s="23"/>
      <c r="N699" s="23"/>
      <c r="O699" s="23"/>
      <c r="P699" s="23"/>
      <c r="Q699" s="23"/>
      <c r="R699" s="23"/>
      <c r="S699" s="23"/>
      <c r="T699" s="23"/>
      <c r="U699" s="23"/>
      <c r="V699" s="23"/>
      <c r="W699" s="23"/>
      <c r="X699" s="23"/>
      <c r="Y699" s="23"/>
      <c r="Z699" s="23"/>
      <c r="AA699" s="23"/>
    </row>
    <row r="700" spans="1:27" ht="12.75" x14ac:dyDescent="0.2">
      <c r="A700" s="23"/>
      <c r="B700" s="23"/>
      <c r="C700" s="23"/>
      <c r="D700" s="23"/>
      <c r="E700" s="23"/>
      <c r="F700" s="23"/>
      <c r="G700" s="23"/>
      <c r="H700" s="23"/>
      <c r="I700" s="23"/>
      <c r="J700" s="23"/>
      <c r="K700" s="23"/>
      <c r="L700" s="23"/>
      <c r="M700" s="23"/>
      <c r="N700" s="23"/>
      <c r="O700" s="23"/>
      <c r="P700" s="23"/>
      <c r="Q700" s="23"/>
      <c r="R700" s="23"/>
      <c r="S700" s="23"/>
      <c r="T700" s="23"/>
      <c r="U700" s="23"/>
      <c r="V700" s="23"/>
      <c r="W700" s="23"/>
      <c r="X700" s="23"/>
      <c r="Y700" s="23"/>
      <c r="Z700" s="23"/>
      <c r="AA700" s="23"/>
    </row>
    <row r="701" spans="1:27" ht="12.75" x14ac:dyDescent="0.2">
      <c r="A701" s="23"/>
      <c r="B701" s="23"/>
      <c r="C701" s="23"/>
      <c r="D701" s="23"/>
      <c r="E701" s="23"/>
      <c r="F701" s="23"/>
      <c r="G701" s="23"/>
      <c r="H701" s="23"/>
      <c r="I701" s="23"/>
      <c r="J701" s="23"/>
      <c r="K701" s="23"/>
      <c r="L701" s="23"/>
      <c r="M701" s="23"/>
      <c r="N701" s="23"/>
      <c r="O701" s="23"/>
      <c r="P701" s="23"/>
      <c r="Q701" s="23"/>
      <c r="R701" s="23"/>
      <c r="S701" s="23"/>
      <c r="T701" s="23"/>
      <c r="U701" s="23"/>
      <c r="V701" s="23"/>
      <c r="W701" s="23"/>
      <c r="X701" s="23"/>
      <c r="Y701" s="23"/>
      <c r="Z701" s="23"/>
      <c r="AA701" s="23"/>
    </row>
    <row r="702" spans="1:27" ht="12.75" x14ac:dyDescent="0.2">
      <c r="A702" s="23"/>
      <c r="B702" s="23"/>
      <c r="C702" s="23"/>
      <c r="D702" s="23"/>
      <c r="E702" s="23"/>
      <c r="F702" s="23"/>
      <c r="G702" s="23"/>
      <c r="H702" s="23"/>
      <c r="I702" s="23"/>
      <c r="J702" s="23"/>
      <c r="K702" s="23"/>
      <c r="L702" s="23"/>
      <c r="M702" s="23"/>
      <c r="N702" s="23"/>
      <c r="O702" s="23"/>
      <c r="P702" s="23"/>
      <c r="Q702" s="23"/>
      <c r="R702" s="23"/>
      <c r="S702" s="23"/>
      <c r="T702" s="23"/>
      <c r="U702" s="23"/>
      <c r="V702" s="23"/>
      <c r="W702" s="23"/>
      <c r="X702" s="23"/>
      <c r="Y702" s="23"/>
      <c r="Z702" s="23"/>
      <c r="AA702" s="23"/>
    </row>
    <row r="703" spans="1:27" ht="12.75" x14ac:dyDescent="0.2">
      <c r="A703" s="23"/>
      <c r="B703" s="23"/>
      <c r="C703" s="23"/>
      <c r="D703" s="23"/>
      <c r="E703" s="23"/>
      <c r="F703" s="23"/>
      <c r="G703" s="23"/>
      <c r="H703" s="23"/>
      <c r="I703" s="23"/>
      <c r="J703" s="23"/>
      <c r="K703" s="23"/>
      <c r="L703" s="23"/>
      <c r="M703" s="23"/>
      <c r="N703" s="23"/>
      <c r="O703" s="23"/>
      <c r="P703" s="23"/>
      <c r="Q703" s="23"/>
      <c r="R703" s="23"/>
      <c r="S703" s="23"/>
      <c r="T703" s="23"/>
      <c r="U703" s="23"/>
      <c r="V703" s="23"/>
      <c r="W703" s="23"/>
      <c r="X703" s="23"/>
      <c r="Y703" s="23"/>
      <c r="Z703" s="23"/>
      <c r="AA703" s="23"/>
    </row>
    <row r="704" spans="1:27" ht="12.75" x14ac:dyDescent="0.2">
      <c r="A704" s="23"/>
      <c r="B704" s="23"/>
      <c r="C704" s="23"/>
      <c r="D704" s="23"/>
      <c r="E704" s="23"/>
      <c r="F704" s="23"/>
      <c r="G704" s="23"/>
      <c r="H704" s="23"/>
      <c r="I704" s="23"/>
      <c r="J704" s="23"/>
      <c r="K704" s="23"/>
      <c r="L704" s="23"/>
      <c r="M704" s="23"/>
      <c r="N704" s="23"/>
      <c r="O704" s="23"/>
      <c r="P704" s="23"/>
      <c r="Q704" s="23"/>
      <c r="R704" s="23"/>
      <c r="S704" s="23"/>
      <c r="T704" s="23"/>
      <c r="U704" s="23"/>
      <c r="V704" s="23"/>
      <c r="W704" s="23"/>
      <c r="X704" s="23"/>
      <c r="Y704" s="23"/>
      <c r="Z704" s="23"/>
      <c r="AA704" s="23"/>
    </row>
    <row r="705" spans="1:27" ht="12.75" x14ac:dyDescent="0.2">
      <c r="A705" s="23"/>
      <c r="B705" s="23"/>
      <c r="C705" s="23"/>
      <c r="D705" s="23"/>
      <c r="E705" s="23"/>
      <c r="F705" s="23"/>
      <c r="G705" s="23"/>
      <c r="H705" s="23"/>
      <c r="I705" s="23"/>
      <c r="J705" s="23"/>
      <c r="K705" s="23"/>
      <c r="L705" s="23"/>
      <c r="M705" s="23"/>
      <c r="N705" s="23"/>
      <c r="O705" s="23"/>
      <c r="P705" s="23"/>
      <c r="Q705" s="23"/>
      <c r="R705" s="23"/>
      <c r="S705" s="23"/>
      <c r="T705" s="23"/>
      <c r="U705" s="23"/>
      <c r="V705" s="23"/>
      <c r="W705" s="23"/>
      <c r="X705" s="23"/>
      <c r="Y705" s="23"/>
      <c r="Z705" s="23"/>
      <c r="AA705" s="23"/>
    </row>
    <row r="706" spans="1:27" ht="12.75" x14ac:dyDescent="0.2">
      <c r="A706" s="23"/>
      <c r="B706" s="23"/>
      <c r="C706" s="23"/>
      <c r="D706" s="23"/>
      <c r="E706" s="23"/>
      <c r="F706" s="23"/>
      <c r="G706" s="23"/>
      <c r="H706" s="23"/>
      <c r="I706" s="23"/>
      <c r="J706" s="23"/>
      <c r="K706" s="23"/>
      <c r="L706" s="23"/>
      <c r="M706" s="23"/>
      <c r="N706" s="23"/>
      <c r="O706" s="23"/>
      <c r="P706" s="23"/>
      <c r="Q706" s="23"/>
      <c r="R706" s="23"/>
      <c r="S706" s="23"/>
      <c r="T706" s="23"/>
      <c r="U706" s="23"/>
      <c r="V706" s="23"/>
      <c r="W706" s="23"/>
      <c r="X706" s="23"/>
      <c r="Y706" s="23"/>
      <c r="Z706" s="23"/>
      <c r="AA706" s="23"/>
    </row>
    <row r="707" spans="1:27" ht="12.75" x14ac:dyDescent="0.2">
      <c r="A707" s="23"/>
      <c r="B707" s="23"/>
      <c r="C707" s="23"/>
      <c r="D707" s="23"/>
      <c r="E707" s="23"/>
      <c r="F707" s="23"/>
      <c r="G707" s="23"/>
      <c r="H707" s="23"/>
      <c r="I707" s="23"/>
      <c r="J707" s="23"/>
      <c r="K707" s="23"/>
      <c r="L707" s="23"/>
      <c r="M707" s="23"/>
      <c r="N707" s="23"/>
      <c r="O707" s="23"/>
      <c r="P707" s="23"/>
      <c r="Q707" s="23"/>
      <c r="R707" s="23"/>
      <c r="S707" s="23"/>
      <c r="T707" s="23"/>
      <c r="U707" s="23"/>
      <c r="V707" s="23"/>
      <c r="W707" s="23"/>
      <c r="X707" s="23"/>
      <c r="Y707" s="23"/>
      <c r="Z707" s="23"/>
      <c r="AA707" s="23"/>
    </row>
    <row r="708" spans="1:27" ht="12.75" x14ac:dyDescent="0.2">
      <c r="A708" s="23"/>
      <c r="B708" s="23"/>
      <c r="C708" s="23"/>
      <c r="D708" s="23"/>
      <c r="E708" s="23"/>
      <c r="F708" s="23"/>
      <c r="G708" s="23"/>
      <c r="H708" s="23"/>
      <c r="I708" s="23"/>
      <c r="J708" s="23"/>
      <c r="K708" s="23"/>
      <c r="L708" s="23"/>
      <c r="M708" s="23"/>
      <c r="N708" s="23"/>
      <c r="O708" s="23"/>
      <c r="P708" s="23"/>
      <c r="Q708" s="23"/>
      <c r="R708" s="23"/>
      <c r="S708" s="23"/>
      <c r="T708" s="23"/>
      <c r="U708" s="23"/>
      <c r="V708" s="23"/>
      <c r="W708" s="23"/>
      <c r="X708" s="23"/>
      <c r="Y708" s="23"/>
      <c r="Z708" s="23"/>
      <c r="AA708" s="23"/>
    </row>
    <row r="709" spans="1:27" ht="12.75" x14ac:dyDescent="0.2">
      <c r="A709" s="23"/>
      <c r="B709" s="23"/>
      <c r="C709" s="23"/>
      <c r="D709" s="23"/>
      <c r="E709" s="23"/>
      <c r="F709" s="23"/>
      <c r="G709" s="23"/>
      <c r="H709" s="23"/>
      <c r="I709" s="23"/>
      <c r="J709" s="23"/>
      <c r="K709" s="23"/>
      <c r="L709" s="23"/>
      <c r="M709" s="23"/>
      <c r="N709" s="23"/>
      <c r="O709" s="23"/>
      <c r="P709" s="23"/>
      <c r="Q709" s="23"/>
      <c r="R709" s="23"/>
      <c r="S709" s="23"/>
      <c r="T709" s="23"/>
      <c r="U709" s="23"/>
      <c r="V709" s="23"/>
      <c r="W709" s="23"/>
      <c r="X709" s="23"/>
      <c r="Y709" s="23"/>
      <c r="Z709" s="23"/>
      <c r="AA709" s="23"/>
    </row>
    <row r="710" spans="1:27" ht="12.75" x14ac:dyDescent="0.2">
      <c r="A710" s="23"/>
      <c r="B710" s="23"/>
      <c r="C710" s="23"/>
      <c r="D710" s="23"/>
      <c r="E710" s="23"/>
      <c r="F710" s="23"/>
      <c r="G710" s="23"/>
      <c r="H710" s="23"/>
      <c r="I710" s="23"/>
      <c r="J710" s="23"/>
      <c r="K710" s="23"/>
      <c r="L710" s="23"/>
      <c r="M710" s="23"/>
      <c r="N710" s="23"/>
      <c r="O710" s="23"/>
      <c r="P710" s="23"/>
      <c r="Q710" s="23"/>
      <c r="R710" s="23"/>
      <c r="S710" s="23"/>
      <c r="T710" s="23"/>
      <c r="U710" s="23"/>
      <c r="V710" s="23"/>
      <c r="W710" s="23"/>
      <c r="X710" s="23"/>
      <c r="Y710" s="23"/>
      <c r="Z710" s="23"/>
      <c r="AA710" s="23"/>
    </row>
    <row r="711" spans="1:27" ht="12.75" x14ac:dyDescent="0.2">
      <c r="A711" s="23"/>
      <c r="B711" s="23"/>
      <c r="C711" s="23"/>
      <c r="D711" s="23"/>
      <c r="E711" s="23"/>
      <c r="F711" s="23"/>
      <c r="G711" s="23"/>
      <c r="H711" s="23"/>
      <c r="I711" s="23"/>
      <c r="J711" s="23"/>
      <c r="K711" s="23"/>
      <c r="L711" s="23"/>
      <c r="M711" s="23"/>
      <c r="N711" s="23"/>
      <c r="O711" s="23"/>
      <c r="P711" s="23"/>
      <c r="Q711" s="23"/>
      <c r="R711" s="23"/>
      <c r="S711" s="23"/>
      <c r="T711" s="23"/>
      <c r="U711" s="23"/>
      <c r="V711" s="23"/>
      <c r="W711" s="23"/>
      <c r="X711" s="23"/>
      <c r="Y711" s="23"/>
      <c r="Z711" s="23"/>
      <c r="AA711" s="23"/>
    </row>
    <row r="712" spans="1:27" ht="12.75" x14ac:dyDescent="0.2">
      <c r="A712" s="23"/>
      <c r="B712" s="23"/>
      <c r="C712" s="23"/>
      <c r="D712" s="23"/>
      <c r="E712" s="23"/>
      <c r="F712" s="23"/>
      <c r="G712" s="23"/>
      <c r="H712" s="23"/>
      <c r="I712" s="23"/>
      <c r="J712" s="23"/>
      <c r="K712" s="23"/>
      <c r="L712" s="23"/>
      <c r="M712" s="23"/>
      <c r="N712" s="23"/>
      <c r="O712" s="23"/>
      <c r="P712" s="23"/>
      <c r="Q712" s="23"/>
      <c r="R712" s="23"/>
      <c r="S712" s="23"/>
      <c r="T712" s="23"/>
      <c r="U712" s="23"/>
      <c r="V712" s="23"/>
      <c r="W712" s="23"/>
      <c r="X712" s="23"/>
      <c r="Y712" s="23"/>
      <c r="Z712" s="23"/>
      <c r="AA712" s="23"/>
    </row>
    <row r="713" spans="1:27" ht="12.75" x14ac:dyDescent="0.2">
      <c r="A713" s="23"/>
      <c r="B713" s="23"/>
      <c r="C713" s="23"/>
      <c r="D713" s="23"/>
      <c r="E713" s="23"/>
      <c r="F713" s="23"/>
      <c r="G713" s="23"/>
      <c r="H713" s="23"/>
      <c r="I713" s="23"/>
      <c r="J713" s="23"/>
      <c r="K713" s="23"/>
      <c r="L713" s="23"/>
      <c r="M713" s="23"/>
      <c r="N713" s="23"/>
      <c r="O713" s="23"/>
      <c r="P713" s="23"/>
      <c r="Q713" s="23"/>
      <c r="R713" s="23"/>
      <c r="S713" s="23"/>
      <c r="T713" s="23"/>
      <c r="U713" s="23"/>
      <c r="V713" s="23"/>
      <c r="W713" s="23"/>
      <c r="X713" s="23"/>
      <c r="Y713" s="23"/>
      <c r="Z713" s="23"/>
      <c r="AA713" s="23"/>
    </row>
    <row r="714" spans="1:27" ht="12.75" x14ac:dyDescent="0.2">
      <c r="A714" s="23"/>
      <c r="B714" s="23"/>
      <c r="C714" s="23"/>
      <c r="D714" s="23"/>
      <c r="E714" s="23"/>
      <c r="F714" s="23"/>
      <c r="G714" s="23"/>
      <c r="H714" s="23"/>
      <c r="I714" s="23"/>
      <c r="J714" s="23"/>
      <c r="K714" s="23"/>
      <c r="L714" s="23"/>
      <c r="M714" s="23"/>
      <c r="N714" s="23"/>
      <c r="O714" s="23"/>
      <c r="P714" s="23"/>
      <c r="Q714" s="23"/>
      <c r="R714" s="23"/>
      <c r="S714" s="23"/>
      <c r="T714" s="23"/>
      <c r="U714" s="23"/>
      <c r="V714" s="23"/>
      <c r="W714" s="23"/>
      <c r="X714" s="23"/>
      <c r="Y714" s="23"/>
      <c r="Z714" s="23"/>
      <c r="AA714" s="23"/>
    </row>
    <row r="715" spans="1:27" ht="12.75" x14ac:dyDescent="0.2">
      <c r="A715" s="23"/>
      <c r="B715" s="23"/>
      <c r="C715" s="23"/>
      <c r="D715" s="23"/>
      <c r="E715" s="23"/>
      <c r="F715" s="23"/>
      <c r="G715" s="23"/>
      <c r="H715" s="23"/>
      <c r="I715" s="23"/>
      <c r="J715" s="23"/>
      <c r="K715" s="23"/>
      <c r="L715" s="23"/>
      <c r="M715" s="23"/>
      <c r="N715" s="23"/>
      <c r="O715" s="23"/>
      <c r="P715" s="23"/>
      <c r="Q715" s="23"/>
      <c r="R715" s="23"/>
      <c r="S715" s="23"/>
      <c r="T715" s="23"/>
      <c r="U715" s="23"/>
      <c r="V715" s="23"/>
      <c r="W715" s="23"/>
      <c r="X715" s="23"/>
      <c r="Y715" s="23"/>
      <c r="Z715" s="23"/>
      <c r="AA715" s="23"/>
    </row>
    <row r="716" spans="1:27" ht="12.75" x14ac:dyDescent="0.2">
      <c r="A716" s="23"/>
      <c r="B716" s="23"/>
      <c r="C716" s="23"/>
      <c r="D716" s="23"/>
      <c r="E716" s="23"/>
      <c r="F716" s="23"/>
      <c r="G716" s="23"/>
      <c r="H716" s="23"/>
      <c r="I716" s="23"/>
      <c r="J716" s="23"/>
      <c r="K716" s="23"/>
      <c r="L716" s="23"/>
      <c r="M716" s="23"/>
      <c r="N716" s="23"/>
      <c r="O716" s="23"/>
      <c r="P716" s="23"/>
      <c r="Q716" s="23"/>
      <c r="R716" s="23"/>
      <c r="S716" s="23"/>
      <c r="T716" s="23"/>
      <c r="U716" s="23"/>
      <c r="V716" s="23"/>
      <c r="W716" s="23"/>
      <c r="X716" s="23"/>
      <c r="Y716" s="23"/>
      <c r="Z716" s="23"/>
      <c r="AA716" s="23"/>
    </row>
    <row r="717" spans="1:27" ht="12.75" x14ac:dyDescent="0.2">
      <c r="A717" s="23"/>
      <c r="B717" s="23"/>
      <c r="C717" s="23"/>
      <c r="D717" s="23"/>
      <c r="E717" s="23"/>
      <c r="F717" s="23"/>
      <c r="G717" s="23"/>
      <c r="H717" s="23"/>
      <c r="I717" s="23"/>
      <c r="J717" s="23"/>
      <c r="K717" s="23"/>
      <c r="L717" s="23"/>
      <c r="M717" s="23"/>
      <c r="N717" s="23"/>
      <c r="O717" s="23"/>
      <c r="P717" s="23"/>
      <c r="Q717" s="23"/>
      <c r="R717" s="23"/>
      <c r="S717" s="23"/>
      <c r="T717" s="23"/>
      <c r="U717" s="23"/>
      <c r="V717" s="23"/>
      <c r="W717" s="23"/>
      <c r="X717" s="23"/>
      <c r="Y717" s="23"/>
      <c r="Z717" s="23"/>
      <c r="AA717" s="23"/>
    </row>
    <row r="718" spans="1:27" ht="12.75" x14ac:dyDescent="0.2">
      <c r="A718" s="23"/>
      <c r="B718" s="23"/>
      <c r="C718" s="23"/>
      <c r="D718" s="23"/>
      <c r="E718" s="23"/>
      <c r="F718" s="23"/>
      <c r="G718" s="23"/>
      <c r="H718" s="23"/>
      <c r="I718" s="23"/>
      <c r="J718" s="23"/>
      <c r="K718" s="23"/>
      <c r="L718" s="23"/>
      <c r="M718" s="23"/>
      <c r="N718" s="23"/>
      <c r="O718" s="23"/>
      <c r="P718" s="23"/>
      <c r="Q718" s="23"/>
      <c r="R718" s="23"/>
      <c r="S718" s="23"/>
      <c r="T718" s="23"/>
      <c r="U718" s="23"/>
      <c r="V718" s="23"/>
      <c r="W718" s="23"/>
      <c r="X718" s="23"/>
      <c r="Y718" s="23"/>
      <c r="Z718" s="23"/>
      <c r="AA718" s="23"/>
    </row>
    <row r="719" spans="1:27" ht="12.75" x14ac:dyDescent="0.2">
      <c r="A719" s="23"/>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c r="AA719" s="23"/>
    </row>
    <row r="720" spans="1:27" ht="12.75" x14ac:dyDescent="0.2">
      <c r="A720" s="23"/>
      <c r="B720" s="23"/>
      <c r="C720" s="23"/>
      <c r="D720" s="23"/>
      <c r="E720" s="23"/>
      <c r="F720" s="23"/>
      <c r="G720" s="23"/>
      <c r="H720" s="23"/>
      <c r="I720" s="23"/>
      <c r="J720" s="23"/>
      <c r="K720" s="23"/>
      <c r="L720" s="23"/>
      <c r="M720" s="23"/>
      <c r="N720" s="23"/>
      <c r="O720" s="23"/>
      <c r="P720" s="23"/>
      <c r="Q720" s="23"/>
      <c r="R720" s="23"/>
      <c r="S720" s="23"/>
      <c r="T720" s="23"/>
      <c r="U720" s="23"/>
      <c r="V720" s="23"/>
      <c r="W720" s="23"/>
      <c r="X720" s="23"/>
      <c r="Y720" s="23"/>
      <c r="Z720" s="23"/>
      <c r="AA720" s="23"/>
    </row>
    <row r="721" spans="1:27" ht="12.75" x14ac:dyDescent="0.2">
      <c r="A721" s="23"/>
      <c r="B721" s="23"/>
      <c r="C721" s="23"/>
      <c r="D721" s="23"/>
      <c r="E721" s="23"/>
      <c r="F721" s="23"/>
      <c r="G721" s="23"/>
      <c r="H721" s="23"/>
      <c r="I721" s="23"/>
      <c r="J721" s="23"/>
      <c r="K721" s="23"/>
      <c r="L721" s="23"/>
      <c r="M721" s="23"/>
      <c r="N721" s="23"/>
      <c r="O721" s="23"/>
      <c r="P721" s="23"/>
      <c r="Q721" s="23"/>
      <c r="R721" s="23"/>
      <c r="S721" s="23"/>
      <c r="T721" s="23"/>
      <c r="U721" s="23"/>
      <c r="V721" s="23"/>
      <c r="W721" s="23"/>
      <c r="X721" s="23"/>
      <c r="Y721" s="23"/>
      <c r="Z721" s="23"/>
      <c r="AA721" s="23"/>
    </row>
    <row r="722" spans="1:27" ht="12.75" x14ac:dyDescent="0.2">
      <c r="A722" s="23"/>
      <c r="B722" s="23"/>
      <c r="C722" s="23"/>
      <c r="D722" s="23"/>
      <c r="E722" s="23"/>
      <c r="F722" s="23"/>
      <c r="G722" s="23"/>
      <c r="H722" s="23"/>
      <c r="I722" s="23"/>
      <c r="J722" s="23"/>
      <c r="K722" s="23"/>
      <c r="L722" s="23"/>
      <c r="M722" s="23"/>
      <c r="N722" s="23"/>
      <c r="O722" s="23"/>
      <c r="P722" s="23"/>
      <c r="Q722" s="23"/>
      <c r="R722" s="23"/>
      <c r="S722" s="23"/>
      <c r="T722" s="23"/>
      <c r="U722" s="23"/>
      <c r="V722" s="23"/>
      <c r="W722" s="23"/>
      <c r="X722" s="23"/>
      <c r="Y722" s="23"/>
      <c r="Z722" s="23"/>
      <c r="AA722" s="23"/>
    </row>
    <row r="723" spans="1:27" ht="12.75" x14ac:dyDescent="0.2">
      <c r="A723" s="23"/>
      <c r="B723" s="23"/>
      <c r="C723" s="23"/>
      <c r="D723" s="23"/>
      <c r="E723" s="23"/>
      <c r="F723" s="23"/>
      <c r="G723" s="23"/>
      <c r="H723" s="23"/>
      <c r="I723" s="23"/>
      <c r="J723" s="23"/>
      <c r="K723" s="23"/>
      <c r="L723" s="23"/>
      <c r="M723" s="23"/>
      <c r="N723" s="23"/>
      <c r="O723" s="23"/>
      <c r="P723" s="23"/>
      <c r="Q723" s="23"/>
      <c r="R723" s="23"/>
      <c r="S723" s="23"/>
      <c r="T723" s="23"/>
      <c r="U723" s="23"/>
      <c r="V723" s="23"/>
      <c r="W723" s="23"/>
      <c r="X723" s="23"/>
      <c r="Y723" s="23"/>
      <c r="Z723" s="23"/>
      <c r="AA723" s="23"/>
    </row>
    <row r="724" spans="1:27" ht="12.75" x14ac:dyDescent="0.2">
      <c r="A724" s="23"/>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c r="AA724" s="23"/>
    </row>
    <row r="725" spans="1:27" ht="12.75" x14ac:dyDescent="0.2">
      <c r="A725" s="23"/>
      <c r="B725" s="23"/>
      <c r="C725" s="23"/>
      <c r="D725" s="23"/>
      <c r="E725" s="23"/>
      <c r="F725" s="23"/>
      <c r="G725" s="23"/>
      <c r="H725" s="23"/>
      <c r="I725" s="23"/>
      <c r="J725" s="23"/>
      <c r="K725" s="23"/>
      <c r="L725" s="23"/>
      <c r="M725" s="23"/>
      <c r="N725" s="23"/>
      <c r="O725" s="23"/>
      <c r="P725" s="23"/>
      <c r="Q725" s="23"/>
      <c r="R725" s="23"/>
      <c r="S725" s="23"/>
      <c r="T725" s="23"/>
      <c r="U725" s="23"/>
      <c r="V725" s="23"/>
      <c r="W725" s="23"/>
      <c r="X725" s="23"/>
      <c r="Y725" s="23"/>
      <c r="Z725" s="23"/>
      <c r="AA725" s="23"/>
    </row>
    <row r="726" spans="1:27" ht="12.75" x14ac:dyDescent="0.2">
      <c r="A726" s="23"/>
      <c r="B726" s="23"/>
      <c r="C726" s="23"/>
      <c r="D726" s="23"/>
      <c r="E726" s="23"/>
      <c r="F726" s="23"/>
      <c r="G726" s="23"/>
      <c r="H726" s="23"/>
      <c r="I726" s="23"/>
      <c r="J726" s="23"/>
      <c r="K726" s="23"/>
      <c r="L726" s="23"/>
      <c r="M726" s="23"/>
      <c r="N726" s="23"/>
      <c r="O726" s="23"/>
      <c r="P726" s="23"/>
      <c r="Q726" s="23"/>
      <c r="R726" s="23"/>
      <c r="S726" s="23"/>
      <c r="T726" s="23"/>
      <c r="U726" s="23"/>
      <c r="V726" s="23"/>
      <c r="W726" s="23"/>
      <c r="X726" s="23"/>
      <c r="Y726" s="23"/>
      <c r="Z726" s="23"/>
      <c r="AA726" s="23"/>
    </row>
    <row r="727" spans="1:27" ht="12.75" x14ac:dyDescent="0.2">
      <c r="A727" s="23"/>
      <c r="B727" s="23"/>
      <c r="C727" s="23"/>
      <c r="D727" s="23"/>
      <c r="E727" s="23"/>
      <c r="F727" s="23"/>
      <c r="G727" s="23"/>
      <c r="H727" s="23"/>
      <c r="I727" s="23"/>
      <c r="J727" s="23"/>
      <c r="K727" s="23"/>
      <c r="L727" s="23"/>
      <c r="M727" s="23"/>
      <c r="N727" s="23"/>
      <c r="O727" s="23"/>
      <c r="P727" s="23"/>
      <c r="Q727" s="23"/>
      <c r="R727" s="23"/>
      <c r="S727" s="23"/>
      <c r="T727" s="23"/>
      <c r="U727" s="23"/>
      <c r="V727" s="23"/>
      <c r="W727" s="23"/>
      <c r="X727" s="23"/>
      <c r="Y727" s="23"/>
      <c r="Z727" s="23"/>
      <c r="AA727" s="23"/>
    </row>
    <row r="728" spans="1:27" ht="12.75" x14ac:dyDescent="0.2">
      <c r="A728" s="23"/>
      <c r="B728" s="23"/>
      <c r="C728" s="23"/>
      <c r="D728" s="23"/>
      <c r="E728" s="23"/>
      <c r="F728" s="23"/>
      <c r="G728" s="23"/>
      <c r="H728" s="23"/>
      <c r="I728" s="23"/>
      <c r="J728" s="23"/>
      <c r="K728" s="23"/>
      <c r="L728" s="23"/>
      <c r="M728" s="23"/>
      <c r="N728" s="23"/>
      <c r="O728" s="23"/>
      <c r="P728" s="23"/>
      <c r="Q728" s="23"/>
      <c r="R728" s="23"/>
      <c r="S728" s="23"/>
      <c r="T728" s="23"/>
      <c r="U728" s="23"/>
      <c r="V728" s="23"/>
      <c r="W728" s="23"/>
      <c r="X728" s="23"/>
      <c r="Y728" s="23"/>
      <c r="Z728" s="23"/>
      <c r="AA728" s="23"/>
    </row>
    <row r="729" spans="1:27" ht="12.75" x14ac:dyDescent="0.2">
      <c r="A729" s="23"/>
      <c r="B729" s="23"/>
      <c r="C729" s="23"/>
      <c r="D729" s="23"/>
      <c r="E729" s="23"/>
      <c r="F729" s="23"/>
      <c r="G729" s="23"/>
      <c r="H729" s="23"/>
      <c r="I729" s="23"/>
      <c r="J729" s="23"/>
      <c r="K729" s="23"/>
      <c r="L729" s="23"/>
      <c r="M729" s="23"/>
      <c r="N729" s="23"/>
      <c r="O729" s="23"/>
      <c r="P729" s="23"/>
      <c r="Q729" s="23"/>
      <c r="R729" s="23"/>
      <c r="S729" s="23"/>
      <c r="T729" s="23"/>
      <c r="U729" s="23"/>
      <c r="V729" s="23"/>
      <c r="W729" s="23"/>
      <c r="X729" s="23"/>
      <c r="Y729" s="23"/>
      <c r="Z729" s="23"/>
      <c r="AA729" s="23"/>
    </row>
    <row r="730" spans="1:27" ht="12.75" x14ac:dyDescent="0.2">
      <c r="A730" s="23"/>
      <c r="B730" s="23"/>
      <c r="C730" s="23"/>
      <c r="D730" s="23"/>
      <c r="E730" s="23"/>
      <c r="F730" s="23"/>
      <c r="G730" s="23"/>
      <c r="H730" s="23"/>
      <c r="I730" s="23"/>
      <c r="J730" s="23"/>
      <c r="K730" s="23"/>
      <c r="L730" s="23"/>
      <c r="M730" s="23"/>
      <c r="N730" s="23"/>
      <c r="O730" s="23"/>
      <c r="P730" s="23"/>
      <c r="Q730" s="23"/>
      <c r="R730" s="23"/>
      <c r="S730" s="23"/>
      <c r="T730" s="23"/>
      <c r="U730" s="23"/>
      <c r="V730" s="23"/>
      <c r="W730" s="23"/>
      <c r="X730" s="23"/>
      <c r="Y730" s="23"/>
      <c r="Z730" s="23"/>
      <c r="AA730" s="23"/>
    </row>
    <row r="731" spans="1:27" ht="12.75" x14ac:dyDescent="0.2">
      <c r="A731" s="23"/>
      <c r="B731" s="23"/>
      <c r="C731" s="23"/>
      <c r="D731" s="23"/>
      <c r="E731" s="23"/>
      <c r="F731" s="23"/>
      <c r="G731" s="23"/>
      <c r="H731" s="23"/>
      <c r="I731" s="23"/>
      <c r="J731" s="23"/>
      <c r="K731" s="23"/>
      <c r="L731" s="23"/>
      <c r="M731" s="23"/>
      <c r="N731" s="23"/>
      <c r="O731" s="23"/>
      <c r="P731" s="23"/>
      <c r="Q731" s="23"/>
      <c r="R731" s="23"/>
      <c r="S731" s="23"/>
      <c r="T731" s="23"/>
      <c r="U731" s="23"/>
      <c r="V731" s="23"/>
      <c r="W731" s="23"/>
      <c r="X731" s="23"/>
      <c r="Y731" s="23"/>
      <c r="Z731" s="23"/>
      <c r="AA731" s="23"/>
    </row>
    <row r="732" spans="1:27" ht="12.75" x14ac:dyDescent="0.2">
      <c r="A732" s="23"/>
      <c r="B732" s="23"/>
      <c r="C732" s="23"/>
      <c r="D732" s="23"/>
      <c r="E732" s="23"/>
      <c r="F732" s="23"/>
      <c r="G732" s="23"/>
      <c r="H732" s="23"/>
      <c r="I732" s="23"/>
      <c r="J732" s="23"/>
      <c r="K732" s="23"/>
      <c r="L732" s="23"/>
      <c r="M732" s="23"/>
      <c r="N732" s="23"/>
      <c r="O732" s="23"/>
      <c r="P732" s="23"/>
      <c r="Q732" s="23"/>
      <c r="R732" s="23"/>
      <c r="S732" s="23"/>
      <c r="T732" s="23"/>
      <c r="U732" s="23"/>
      <c r="V732" s="23"/>
      <c r="W732" s="23"/>
      <c r="X732" s="23"/>
      <c r="Y732" s="23"/>
      <c r="Z732" s="23"/>
      <c r="AA732" s="23"/>
    </row>
    <row r="733" spans="1:27" ht="12.75" x14ac:dyDescent="0.2">
      <c r="A733" s="23"/>
      <c r="B733" s="23"/>
      <c r="C733" s="23"/>
      <c r="D733" s="23"/>
      <c r="E733" s="23"/>
      <c r="F733" s="23"/>
      <c r="G733" s="23"/>
      <c r="H733" s="23"/>
      <c r="I733" s="23"/>
      <c r="J733" s="23"/>
      <c r="K733" s="23"/>
      <c r="L733" s="23"/>
      <c r="M733" s="23"/>
      <c r="N733" s="23"/>
      <c r="O733" s="23"/>
      <c r="P733" s="23"/>
      <c r="Q733" s="23"/>
      <c r="R733" s="23"/>
      <c r="S733" s="23"/>
      <c r="T733" s="23"/>
      <c r="U733" s="23"/>
      <c r="V733" s="23"/>
      <c r="W733" s="23"/>
      <c r="X733" s="23"/>
      <c r="Y733" s="23"/>
      <c r="Z733" s="23"/>
      <c r="AA733" s="23"/>
    </row>
    <row r="734" spans="1:27" ht="12.75" x14ac:dyDescent="0.2">
      <c r="A734" s="23"/>
      <c r="B734" s="23"/>
      <c r="C734" s="23"/>
      <c r="D734" s="23"/>
      <c r="E734" s="23"/>
      <c r="F734" s="23"/>
      <c r="G734" s="23"/>
      <c r="H734" s="23"/>
      <c r="I734" s="23"/>
      <c r="J734" s="23"/>
      <c r="K734" s="23"/>
      <c r="L734" s="23"/>
      <c r="M734" s="23"/>
      <c r="N734" s="23"/>
      <c r="O734" s="23"/>
      <c r="P734" s="23"/>
      <c r="Q734" s="23"/>
      <c r="R734" s="23"/>
      <c r="S734" s="23"/>
      <c r="T734" s="23"/>
      <c r="U734" s="23"/>
      <c r="V734" s="23"/>
      <c r="W734" s="23"/>
      <c r="X734" s="23"/>
      <c r="Y734" s="23"/>
      <c r="Z734" s="23"/>
      <c r="AA734" s="23"/>
    </row>
    <row r="735" spans="1:27" ht="12.75" x14ac:dyDescent="0.2">
      <c r="A735" s="23"/>
      <c r="B735" s="23"/>
      <c r="C735" s="23"/>
      <c r="D735" s="23"/>
      <c r="E735" s="23"/>
      <c r="F735" s="23"/>
      <c r="G735" s="23"/>
      <c r="H735" s="23"/>
      <c r="I735" s="23"/>
      <c r="J735" s="23"/>
      <c r="K735" s="23"/>
      <c r="L735" s="23"/>
      <c r="M735" s="23"/>
      <c r="N735" s="23"/>
      <c r="O735" s="23"/>
      <c r="P735" s="23"/>
      <c r="Q735" s="23"/>
      <c r="R735" s="23"/>
      <c r="S735" s="23"/>
      <c r="T735" s="23"/>
      <c r="U735" s="23"/>
      <c r="V735" s="23"/>
      <c r="W735" s="23"/>
      <c r="X735" s="23"/>
      <c r="Y735" s="23"/>
      <c r="Z735" s="23"/>
      <c r="AA735" s="23"/>
    </row>
    <row r="736" spans="1:27" ht="12.75" x14ac:dyDescent="0.2">
      <c r="A736" s="23"/>
      <c r="B736" s="23"/>
      <c r="C736" s="23"/>
      <c r="D736" s="23"/>
      <c r="E736" s="23"/>
      <c r="F736" s="23"/>
      <c r="G736" s="23"/>
      <c r="H736" s="23"/>
      <c r="I736" s="23"/>
      <c r="J736" s="23"/>
      <c r="K736" s="23"/>
      <c r="L736" s="23"/>
      <c r="M736" s="23"/>
      <c r="N736" s="23"/>
      <c r="O736" s="23"/>
      <c r="P736" s="23"/>
      <c r="Q736" s="23"/>
      <c r="R736" s="23"/>
      <c r="S736" s="23"/>
      <c r="T736" s="23"/>
      <c r="U736" s="23"/>
      <c r="V736" s="23"/>
      <c r="W736" s="23"/>
      <c r="X736" s="23"/>
      <c r="Y736" s="23"/>
      <c r="Z736" s="23"/>
      <c r="AA736" s="23"/>
    </row>
    <row r="737" spans="1:27" ht="12.75" x14ac:dyDescent="0.2">
      <c r="A737" s="23"/>
      <c r="B737" s="23"/>
      <c r="C737" s="23"/>
      <c r="D737" s="23"/>
      <c r="E737" s="23"/>
      <c r="F737" s="23"/>
      <c r="G737" s="23"/>
      <c r="H737" s="23"/>
      <c r="I737" s="23"/>
      <c r="J737" s="23"/>
      <c r="K737" s="23"/>
      <c r="L737" s="23"/>
      <c r="M737" s="23"/>
      <c r="N737" s="23"/>
      <c r="O737" s="23"/>
      <c r="P737" s="23"/>
      <c r="Q737" s="23"/>
      <c r="R737" s="23"/>
      <c r="S737" s="23"/>
      <c r="T737" s="23"/>
      <c r="U737" s="23"/>
      <c r="V737" s="23"/>
      <c r="W737" s="23"/>
      <c r="X737" s="23"/>
      <c r="Y737" s="23"/>
      <c r="Z737" s="23"/>
      <c r="AA737" s="23"/>
    </row>
    <row r="738" spans="1:27" ht="12.75" x14ac:dyDescent="0.2">
      <c r="A738" s="23"/>
      <c r="B738" s="23"/>
      <c r="C738" s="23"/>
      <c r="D738" s="23"/>
      <c r="E738" s="23"/>
      <c r="F738" s="23"/>
      <c r="G738" s="23"/>
      <c r="H738" s="23"/>
      <c r="I738" s="23"/>
      <c r="J738" s="23"/>
      <c r="K738" s="23"/>
      <c r="L738" s="23"/>
      <c r="M738" s="23"/>
      <c r="N738" s="23"/>
      <c r="O738" s="23"/>
      <c r="P738" s="23"/>
      <c r="Q738" s="23"/>
      <c r="R738" s="23"/>
      <c r="S738" s="23"/>
      <c r="T738" s="23"/>
      <c r="U738" s="23"/>
      <c r="V738" s="23"/>
      <c r="W738" s="23"/>
      <c r="X738" s="23"/>
      <c r="Y738" s="23"/>
      <c r="Z738" s="23"/>
      <c r="AA738" s="23"/>
    </row>
    <row r="739" spans="1:27" ht="12.75" x14ac:dyDescent="0.2">
      <c r="A739" s="23"/>
      <c r="B739" s="23"/>
      <c r="C739" s="23"/>
      <c r="D739" s="23"/>
      <c r="E739" s="23"/>
      <c r="F739" s="23"/>
      <c r="G739" s="23"/>
      <c r="H739" s="23"/>
      <c r="I739" s="23"/>
      <c r="J739" s="23"/>
      <c r="K739" s="23"/>
      <c r="L739" s="23"/>
      <c r="M739" s="23"/>
      <c r="N739" s="23"/>
      <c r="O739" s="23"/>
      <c r="P739" s="23"/>
      <c r="Q739" s="23"/>
      <c r="R739" s="23"/>
      <c r="S739" s="23"/>
      <c r="T739" s="23"/>
      <c r="U739" s="23"/>
      <c r="V739" s="23"/>
      <c r="W739" s="23"/>
      <c r="X739" s="23"/>
      <c r="Y739" s="23"/>
      <c r="Z739" s="23"/>
      <c r="AA739" s="23"/>
    </row>
    <row r="740" spans="1:27" ht="12.75" x14ac:dyDescent="0.2">
      <c r="A740" s="23"/>
      <c r="B740" s="23"/>
      <c r="C740" s="23"/>
      <c r="D740" s="23"/>
      <c r="E740" s="23"/>
      <c r="F740" s="23"/>
      <c r="G740" s="23"/>
      <c r="H740" s="23"/>
      <c r="I740" s="23"/>
      <c r="J740" s="23"/>
      <c r="K740" s="23"/>
      <c r="L740" s="23"/>
      <c r="M740" s="23"/>
      <c r="N740" s="23"/>
      <c r="O740" s="23"/>
      <c r="P740" s="23"/>
      <c r="Q740" s="23"/>
      <c r="R740" s="23"/>
      <c r="S740" s="23"/>
      <c r="T740" s="23"/>
      <c r="U740" s="23"/>
      <c r="V740" s="23"/>
      <c r="W740" s="23"/>
      <c r="X740" s="23"/>
      <c r="Y740" s="23"/>
      <c r="Z740" s="23"/>
      <c r="AA740" s="23"/>
    </row>
    <row r="741" spans="1:27" ht="12.75" x14ac:dyDescent="0.2">
      <c r="A741" s="23"/>
      <c r="B741" s="23"/>
      <c r="C741" s="23"/>
      <c r="D741" s="23"/>
      <c r="E741" s="23"/>
      <c r="F741" s="23"/>
      <c r="G741" s="23"/>
      <c r="H741" s="23"/>
      <c r="I741" s="23"/>
      <c r="J741" s="23"/>
      <c r="K741" s="23"/>
      <c r="L741" s="23"/>
      <c r="M741" s="23"/>
      <c r="N741" s="23"/>
      <c r="O741" s="23"/>
      <c r="P741" s="23"/>
      <c r="Q741" s="23"/>
      <c r="R741" s="23"/>
      <c r="S741" s="23"/>
      <c r="T741" s="23"/>
      <c r="U741" s="23"/>
      <c r="V741" s="23"/>
      <c r="W741" s="23"/>
      <c r="X741" s="23"/>
      <c r="Y741" s="23"/>
      <c r="Z741" s="23"/>
      <c r="AA741" s="23"/>
    </row>
    <row r="742" spans="1:27" ht="12.75" x14ac:dyDescent="0.2">
      <c r="A742" s="23"/>
      <c r="B742" s="23"/>
      <c r="C742" s="23"/>
      <c r="D742" s="23"/>
      <c r="E742" s="23"/>
      <c r="F742" s="23"/>
      <c r="G742" s="23"/>
      <c r="H742" s="23"/>
      <c r="I742" s="23"/>
      <c r="J742" s="23"/>
      <c r="K742" s="23"/>
      <c r="L742" s="23"/>
      <c r="M742" s="23"/>
      <c r="N742" s="23"/>
      <c r="O742" s="23"/>
      <c r="P742" s="23"/>
      <c r="Q742" s="23"/>
      <c r="R742" s="23"/>
      <c r="S742" s="23"/>
      <c r="T742" s="23"/>
      <c r="U742" s="23"/>
      <c r="V742" s="23"/>
      <c r="W742" s="23"/>
      <c r="X742" s="23"/>
      <c r="Y742" s="23"/>
      <c r="Z742" s="23"/>
      <c r="AA742" s="23"/>
    </row>
    <row r="743" spans="1:27" ht="12.75" x14ac:dyDescent="0.2">
      <c r="A743" s="23"/>
      <c r="B743" s="23"/>
      <c r="C743" s="23"/>
      <c r="D743" s="23"/>
      <c r="E743" s="23"/>
      <c r="F743" s="23"/>
      <c r="G743" s="23"/>
      <c r="H743" s="23"/>
      <c r="I743" s="23"/>
      <c r="J743" s="23"/>
      <c r="K743" s="23"/>
      <c r="L743" s="23"/>
      <c r="M743" s="23"/>
      <c r="N743" s="23"/>
      <c r="O743" s="23"/>
      <c r="P743" s="23"/>
      <c r="Q743" s="23"/>
      <c r="R743" s="23"/>
      <c r="S743" s="23"/>
      <c r="T743" s="23"/>
      <c r="U743" s="23"/>
      <c r="V743" s="23"/>
      <c r="W743" s="23"/>
      <c r="X743" s="23"/>
      <c r="Y743" s="23"/>
      <c r="Z743" s="23"/>
      <c r="AA743" s="23"/>
    </row>
    <row r="744" spans="1:27" ht="12.75" x14ac:dyDescent="0.2">
      <c r="A744" s="23"/>
      <c r="B744" s="23"/>
      <c r="C744" s="23"/>
      <c r="D744" s="23"/>
      <c r="E744" s="23"/>
      <c r="F744" s="23"/>
      <c r="G744" s="23"/>
      <c r="H744" s="23"/>
      <c r="I744" s="23"/>
      <c r="J744" s="23"/>
      <c r="K744" s="23"/>
      <c r="L744" s="23"/>
      <c r="M744" s="23"/>
      <c r="N744" s="23"/>
      <c r="O744" s="23"/>
      <c r="P744" s="23"/>
      <c r="Q744" s="23"/>
      <c r="R744" s="23"/>
      <c r="S744" s="23"/>
      <c r="T744" s="23"/>
      <c r="U744" s="23"/>
      <c r="V744" s="23"/>
      <c r="W744" s="23"/>
      <c r="X744" s="23"/>
      <c r="Y744" s="23"/>
      <c r="Z744" s="23"/>
      <c r="AA744" s="23"/>
    </row>
    <row r="745" spans="1:27" ht="12.75" x14ac:dyDescent="0.2">
      <c r="A745" s="23"/>
      <c r="B745" s="23"/>
      <c r="C745" s="23"/>
      <c r="D745" s="23"/>
      <c r="E745" s="23"/>
      <c r="F745" s="23"/>
      <c r="G745" s="23"/>
      <c r="H745" s="23"/>
      <c r="I745" s="23"/>
      <c r="J745" s="23"/>
      <c r="K745" s="23"/>
      <c r="L745" s="23"/>
      <c r="M745" s="23"/>
      <c r="N745" s="23"/>
      <c r="O745" s="23"/>
      <c r="P745" s="23"/>
      <c r="Q745" s="23"/>
      <c r="R745" s="23"/>
      <c r="S745" s="23"/>
      <c r="T745" s="23"/>
      <c r="U745" s="23"/>
      <c r="V745" s="23"/>
      <c r="W745" s="23"/>
      <c r="X745" s="23"/>
      <c r="Y745" s="23"/>
      <c r="Z745" s="23"/>
      <c r="AA745" s="23"/>
    </row>
    <row r="746" spans="1:27" ht="12.75" x14ac:dyDescent="0.2">
      <c r="A746" s="23"/>
      <c r="B746" s="23"/>
      <c r="C746" s="23"/>
      <c r="D746" s="23"/>
      <c r="E746" s="23"/>
      <c r="F746" s="23"/>
      <c r="G746" s="23"/>
      <c r="H746" s="23"/>
      <c r="I746" s="23"/>
      <c r="J746" s="23"/>
      <c r="K746" s="23"/>
      <c r="L746" s="23"/>
      <c r="M746" s="23"/>
      <c r="N746" s="23"/>
      <c r="O746" s="23"/>
      <c r="P746" s="23"/>
      <c r="Q746" s="23"/>
      <c r="R746" s="23"/>
      <c r="S746" s="23"/>
      <c r="T746" s="23"/>
      <c r="U746" s="23"/>
      <c r="V746" s="23"/>
      <c r="W746" s="23"/>
      <c r="X746" s="23"/>
      <c r="Y746" s="23"/>
      <c r="Z746" s="23"/>
      <c r="AA746" s="23"/>
    </row>
    <row r="747" spans="1:27" ht="12.75" x14ac:dyDescent="0.2">
      <c r="A747" s="23"/>
      <c r="B747" s="23"/>
      <c r="C747" s="23"/>
      <c r="D747" s="23"/>
      <c r="E747" s="23"/>
      <c r="F747" s="23"/>
      <c r="G747" s="23"/>
      <c r="H747" s="23"/>
      <c r="I747" s="23"/>
      <c r="J747" s="23"/>
      <c r="K747" s="23"/>
      <c r="L747" s="23"/>
      <c r="M747" s="23"/>
      <c r="N747" s="23"/>
      <c r="O747" s="23"/>
      <c r="P747" s="23"/>
      <c r="Q747" s="23"/>
      <c r="R747" s="23"/>
      <c r="S747" s="23"/>
      <c r="T747" s="23"/>
      <c r="U747" s="23"/>
      <c r="V747" s="23"/>
      <c r="W747" s="23"/>
      <c r="X747" s="23"/>
      <c r="Y747" s="23"/>
      <c r="Z747" s="23"/>
      <c r="AA747" s="23"/>
    </row>
    <row r="748" spans="1:27" ht="12.75" x14ac:dyDescent="0.2">
      <c r="A748" s="23"/>
      <c r="B748" s="23"/>
      <c r="C748" s="23"/>
      <c r="D748" s="23"/>
      <c r="E748" s="23"/>
      <c r="F748" s="23"/>
      <c r="G748" s="23"/>
      <c r="H748" s="23"/>
      <c r="I748" s="23"/>
      <c r="J748" s="23"/>
      <c r="K748" s="23"/>
      <c r="L748" s="23"/>
      <c r="M748" s="23"/>
      <c r="N748" s="23"/>
      <c r="O748" s="23"/>
      <c r="P748" s="23"/>
      <c r="Q748" s="23"/>
      <c r="R748" s="23"/>
      <c r="S748" s="23"/>
      <c r="T748" s="23"/>
      <c r="U748" s="23"/>
      <c r="V748" s="23"/>
      <c r="W748" s="23"/>
      <c r="X748" s="23"/>
      <c r="Y748" s="23"/>
      <c r="Z748" s="23"/>
      <c r="AA748" s="23"/>
    </row>
    <row r="749" spans="1:27" ht="12.75" x14ac:dyDescent="0.2">
      <c r="A749" s="23"/>
      <c r="B749" s="23"/>
      <c r="C749" s="23"/>
      <c r="D749" s="23"/>
      <c r="E749" s="23"/>
      <c r="F749" s="23"/>
      <c r="G749" s="23"/>
      <c r="H749" s="23"/>
      <c r="I749" s="23"/>
      <c r="J749" s="23"/>
      <c r="K749" s="23"/>
      <c r="L749" s="23"/>
      <c r="M749" s="23"/>
      <c r="N749" s="23"/>
      <c r="O749" s="23"/>
      <c r="P749" s="23"/>
      <c r="Q749" s="23"/>
      <c r="R749" s="23"/>
      <c r="S749" s="23"/>
      <c r="T749" s="23"/>
      <c r="U749" s="23"/>
      <c r="V749" s="23"/>
      <c r="W749" s="23"/>
      <c r="X749" s="23"/>
      <c r="Y749" s="23"/>
      <c r="Z749" s="23"/>
      <c r="AA749" s="23"/>
    </row>
    <row r="750" spans="1:27" ht="12.75" x14ac:dyDescent="0.2">
      <c r="A750" s="23"/>
      <c r="B750" s="23"/>
      <c r="C750" s="23"/>
      <c r="D750" s="23"/>
      <c r="E750" s="23"/>
      <c r="F750" s="23"/>
      <c r="G750" s="23"/>
      <c r="H750" s="23"/>
      <c r="I750" s="23"/>
      <c r="J750" s="23"/>
      <c r="K750" s="23"/>
      <c r="L750" s="23"/>
      <c r="M750" s="23"/>
      <c r="N750" s="23"/>
      <c r="O750" s="23"/>
      <c r="P750" s="23"/>
      <c r="Q750" s="23"/>
      <c r="R750" s="23"/>
      <c r="S750" s="23"/>
      <c r="T750" s="23"/>
      <c r="U750" s="23"/>
      <c r="V750" s="23"/>
      <c r="W750" s="23"/>
      <c r="X750" s="23"/>
      <c r="Y750" s="23"/>
      <c r="Z750" s="23"/>
      <c r="AA750" s="23"/>
    </row>
    <row r="751" spans="1:27" ht="12.75" x14ac:dyDescent="0.2">
      <c r="A751" s="23"/>
      <c r="B751" s="23"/>
      <c r="C751" s="23"/>
      <c r="D751" s="23"/>
      <c r="E751" s="23"/>
      <c r="F751" s="23"/>
      <c r="G751" s="23"/>
      <c r="H751" s="23"/>
      <c r="I751" s="23"/>
      <c r="J751" s="23"/>
      <c r="K751" s="23"/>
      <c r="L751" s="23"/>
      <c r="M751" s="23"/>
      <c r="N751" s="23"/>
      <c r="O751" s="23"/>
      <c r="P751" s="23"/>
      <c r="Q751" s="23"/>
      <c r="R751" s="23"/>
      <c r="S751" s="23"/>
      <c r="T751" s="23"/>
      <c r="U751" s="23"/>
      <c r="V751" s="23"/>
      <c r="W751" s="23"/>
      <c r="X751" s="23"/>
      <c r="Y751" s="23"/>
      <c r="Z751" s="23"/>
      <c r="AA751" s="23"/>
    </row>
    <row r="752" spans="1:27" ht="12.75" x14ac:dyDescent="0.2">
      <c r="A752" s="23"/>
      <c r="B752" s="23"/>
      <c r="C752" s="23"/>
      <c r="D752" s="23"/>
      <c r="E752" s="23"/>
      <c r="F752" s="23"/>
      <c r="G752" s="23"/>
      <c r="H752" s="23"/>
      <c r="I752" s="23"/>
      <c r="J752" s="23"/>
      <c r="K752" s="23"/>
      <c r="L752" s="23"/>
      <c r="M752" s="23"/>
      <c r="N752" s="23"/>
      <c r="O752" s="23"/>
      <c r="P752" s="23"/>
      <c r="Q752" s="23"/>
      <c r="R752" s="23"/>
      <c r="S752" s="23"/>
      <c r="T752" s="23"/>
      <c r="U752" s="23"/>
      <c r="V752" s="23"/>
      <c r="W752" s="23"/>
      <c r="X752" s="23"/>
      <c r="Y752" s="23"/>
      <c r="Z752" s="23"/>
      <c r="AA752" s="23"/>
    </row>
    <row r="753" spans="1:27" ht="12.75" x14ac:dyDescent="0.2">
      <c r="A753" s="23"/>
      <c r="B753" s="23"/>
      <c r="C753" s="23"/>
      <c r="D753" s="23"/>
      <c r="E753" s="23"/>
      <c r="F753" s="23"/>
      <c r="G753" s="23"/>
      <c r="H753" s="23"/>
      <c r="I753" s="23"/>
      <c r="J753" s="23"/>
      <c r="K753" s="23"/>
      <c r="L753" s="23"/>
      <c r="M753" s="23"/>
      <c r="N753" s="23"/>
      <c r="O753" s="23"/>
      <c r="P753" s="23"/>
      <c r="Q753" s="23"/>
      <c r="R753" s="23"/>
      <c r="S753" s="23"/>
      <c r="T753" s="23"/>
      <c r="U753" s="23"/>
      <c r="V753" s="23"/>
      <c r="W753" s="23"/>
      <c r="X753" s="23"/>
      <c r="Y753" s="23"/>
      <c r="Z753" s="23"/>
      <c r="AA753" s="23"/>
    </row>
    <row r="754" spans="1:27" ht="12.75" x14ac:dyDescent="0.2">
      <c r="A754" s="23"/>
      <c r="B754" s="23"/>
      <c r="C754" s="23"/>
      <c r="D754" s="23"/>
      <c r="E754" s="23"/>
      <c r="F754" s="23"/>
      <c r="G754" s="23"/>
      <c r="H754" s="23"/>
      <c r="I754" s="23"/>
      <c r="J754" s="23"/>
      <c r="K754" s="23"/>
      <c r="L754" s="23"/>
      <c r="M754" s="23"/>
      <c r="N754" s="23"/>
      <c r="O754" s="23"/>
      <c r="P754" s="23"/>
      <c r="Q754" s="23"/>
      <c r="R754" s="23"/>
      <c r="S754" s="23"/>
      <c r="T754" s="23"/>
      <c r="U754" s="23"/>
      <c r="V754" s="23"/>
      <c r="W754" s="23"/>
      <c r="X754" s="23"/>
      <c r="Y754" s="23"/>
      <c r="Z754" s="23"/>
      <c r="AA754" s="23"/>
    </row>
    <row r="755" spans="1:27" ht="12.75" x14ac:dyDescent="0.2">
      <c r="A755" s="23"/>
      <c r="B755" s="23"/>
      <c r="C755" s="23"/>
      <c r="D755" s="23"/>
      <c r="E755" s="23"/>
      <c r="F755" s="23"/>
      <c r="G755" s="23"/>
      <c r="H755" s="23"/>
      <c r="I755" s="23"/>
      <c r="J755" s="23"/>
      <c r="K755" s="23"/>
      <c r="L755" s="23"/>
      <c r="M755" s="23"/>
      <c r="N755" s="23"/>
      <c r="O755" s="23"/>
      <c r="P755" s="23"/>
      <c r="Q755" s="23"/>
      <c r="R755" s="23"/>
      <c r="S755" s="23"/>
      <c r="T755" s="23"/>
      <c r="U755" s="23"/>
      <c r="V755" s="23"/>
      <c r="W755" s="23"/>
      <c r="X755" s="23"/>
      <c r="Y755" s="23"/>
      <c r="Z755" s="23"/>
      <c r="AA755" s="23"/>
    </row>
    <row r="756" spans="1:27" ht="12.75" x14ac:dyDescent="0.2">
      <c r="A756" s="23"/>
      <c r="B756" s="23"/>
      <c r="C756" s="23"/>
      <c r="D756" s="23"/>
      <c r="E756" s="23"/>
      <c r="F756" s="23"/>
      <c r="G756" s="23"/>
      <c r="H756" s="23"/>
      <c r="I756" s="23"/>
      <c r="J756" s="23"/>
      <c r="K756" s="23"/>
      <c r="L756" s="23"/>
      <c r="M756" s="23"/>
      <c r="N756" s="23"/>
      <c r="O756" s="23"/>
      <c r="P756" s="23"/>
      <c r="Q756" s="23"/>
      <c r="R756" s="23"/>
      <c r="S756" s="23"/>
      <c r="T756" s="23"/>
      <c r="U756" s="23"/>
      <c r="V756" s="23"/>
      <c r="W756" s="23"/>
      <c r="X756" s="23"/>
      <c r="Y756" s="23"/>
      <c r="Z756" s="23"/>
      <c r="AA756" s="23"/>
    </row>
    <row r="757" spans="1:27" ht="12.75" x14ac:dyDescent="0.2">
      <c r="A757" s="23"/>
      <c r="B757" s="23"/>
      <c r="C757" s="23"/>
      <c r="D757" s="23"/>
      <c r="E757" s="23"/>
      <c r="F757" s="23"/>
      <c r="G757" s="23"/>
      <c r="H757" s="23"/>
      <c r="I757" s="23"/>
      <c r="J757" s="23"/>
      <c r="K757" s="23"/>
      <c r="L757" s="23"/>
      <c r="M757" s="23"/>
      <c r="N757" s="23"/>
      <c r="O757" s="23"/>
      <c r="P757" s="23"/>
      <c r="Q757" s="23"/>
      <c r="R757" s="23"/>
      <c r="S757" s="23"/>
      <c r="T757" s="23"/>
      <c r="U757" s="23"/>
      <c r="V757" s="23"/>
      <c r="W757" s="23"/>
      <c r="X757" s="23"/>
      <c r="Y757" s="23"/>
      <c r="Z757" s="23"/>
      <c r="AA757" s="23"/>
    </row>
    <row r="758" spans="1:27" ht="12.75" x14ac:dyDescent="0.2">
      <c r="A758" s="23"/>
      <c r="B758" s="23"/>
      <c r="C758" s="23"/>
      <c r="D758" s="23"/>
      <c r="E758" s="23"/>
      <c r="F758" s="23"/>
      <c r="G758" s="23"/>
      <c r="H758" s="23"/>
      <c r="I758" s="23"/>
      <c r="J758" s="23"/>
      <c r="K758" s="23"/>
      <c r="L758" s="23"/>
      <c r="M758" s="23"/>
      <c r="N758" s="23"/>
      <c r="O758" s="23"/>
      <c r="P758" s="23"/>
      <c r="Q758" s="23"/>
      <c r="R758" s="23"/>
      <c r="S758" s="23"/>
      <c r="T758" s="23"/>
      <c r="U758" s="23"/>
      <c r="V758" s="23"/>
      <c r="W758" s="23"/>
      <c r="X758" s="23"/>
      <c r="Y758" s="23"/>
      <c r="Z758" s="23"/>
      <c r="AA758" s="23"/>
    </row>
    <row r="759" spans="1:27" ht="12.75" x14ac:dyDescent="0.2">
      <c r="A759" s="23"/>
      <c r="B759" s="23"/>
      <c r="C759" s="23"/>
      <c r="D759" s="23"/>
      <c r="E759" s="23"/>
      <c r="F759" s="23"/>
      <c r="G759" s="23"/>
      <c r="H759" s="23"/>
      <c r="I759" s="23"/>
      <c r="J759" s="23"/>
      <c r="K759" s="23"/>
      <c r="L759" s="23"/>
      <c r="M759" s="23"/>
      <c r="N759" s="23"/>
      <c r="O759" s="23"/>
      <c r="P759" s="23"/>
      <c r="Q759" s="23"/>
      <c r="R759" s="23"/>
      <c r="S759" s="23"/>
      <c r="T759" s="23"/>
      <c r="U759" s="23"/>
      <c r="V759" s="23"/>
      <c r="W759" s="23"/>
      <c r="X759" s="23"/>
      <c r="Y759" s="23"/>
      <c r="Z759" s="23"/>
      <c r="AA759" s="23"/>
    </row>
    <row r="760" spans="1:27" ht="12.75" x14ac:dyDescent="0.2">
      <c r="A760" s="23"/>
      <c r="B760" s="23"/>
      <c r="C760" s="23"/>
      <c r="D760" s="23"/>
      <c r="E760" s="23"/>
      <c r="F760" s="23"/>
      <c r="G760" s="23"/>
      <c r="H760" s="23"/>
      <c r="I760" s="23"/>
      <c r="J760" s="23"/>
      <c r="K760" s="23"/>
      <c r="L760" s="23"/>
      <c r="M760" s="23"/>
      <c r="N760" s="23"/>
      <c r="O760" s="23"/>
      <c r="P760" s="23"/>
      <c r="Q760" s="23"/>
      <c r="R760" s="23"/>
      <c r="S760" s="23"/>
      <c r="T760" s="23"/>
      <c r="U760" s="23"/>
      <c r="V760" s="23"/>
      <c r="W760" s="23"/>
      <c r="X760" s="23"/>
      <c r="Y760" s="23"/>
      <c r="Z760" s="23"/>
      <c r="AA760" s="23"/>
    </row>
    <row r="761" spans="1:27" ht="12.75" x14ac:dyDescent="0.2">
      <c r="A761" s="23"/>
      <c r="B761" s="23"/>
      <c r="C761" s="23"/>
      <c r="D761" s="23"/>
      <c r="E761" s="23"/>
      <c r="F761" s="23"/>
      <c r="G761" s="23"/>
      <c r="H761" s="23"/>
      <c r="I761" s="23"/>
      <c r="J761" s="23"/>
      <c r="K761" s="23"/>
      <c r="L761" s="23"/>
      <c r="M761" s="23"/>
      <c r="N761" s="23"/>
      <c r="O761" s="23"/>
      <c r="P761" s="23"/>
      <c r="Q761" s="23"/>
      <c r="R761" s="23"/>
      <c r="S761" s="23"/>
      <c r="T761" s="23"/>
      <c r="U761" s="23"/>
      <c r="V761" s="23"/>
      <c r="W761" s="23"/>
      <c r="X761" s="23"/>
      <c r="Y761" s="23"/>
      <c r="Z761" s="23"/>
      <c r="AA761" s="23"/>
    </row>
    <row r="762" spans="1:27" ht="12.75" x14ac:dyDescent="0.2">
      <c r="A762" s="23"/>
      <c r="B762" s="23"/>
      <c r="C762" s="23"/>
      <c r="D762" s="23"/>
      <c r="E762" s="23"/>
      <c r="F762" s="23"/>
      <c r="G762" s="23"/>
      <c r="H762" s="23"/>
      <c r="I762" s="23"/>
      <c r="J762" s="23"/>
      <c r="K762" s="23"/>
      <c r="L762" s="23"/>
      <c r="M762" s="23"/>
      <c r="N762" s="23"/>
      <c r="O762" s="23"/>
      <c r="P762" s="23"/>
      <c r="Q762" s="23"/>
      <c r="R762" s="23"/>
      <c r="S762" s="23"/>
      <c r="T762" s="23"/>
      <c r="U762" s="23"/>
      <c r="V762" s="23"/>
      <c r="W762" s="23"/>
      <c r="X762" s="23"/>
      <c r="Y762" s="23"/>
      <c r="Z762" s="23"/>
      <c r="AA762" s="23"/>
    </row>
    <row r="763" spans="1:27" ht="12.75" x14ac:dyDescent="0.2">
      <c r="A763" s="23"/>
      <c r="B763" s="23"/>
      <c r="C763" s="23"/>
      <c r="D763" s="23"/>
      <c r="E763" s="23"/>
      <c r="F763" s="23"/>
      <c r="G763" s="23"/>
      <c r="H763" s="23"/>
      <c r="I763" s="23"/>
      <c r="J763" s="23"/>
      <c r="K763" s="23"/>
      <c r="L763" s="23"/>
      <c r="M763" s="23"/>
      <c r="N763" s="23"/>
      <c r="O763" s="23"/>
      <c r="P763" s="23"/>
      <c r="Q763" s="23"/>
      <c r="R763" s="23"/>
      <c r="S763" s="23"/>
      <c r="T763" s="23"/>
      <c r="U763" s="23"/>
      <c r="V763" s="23"/>
      <c r="W763" s="23"/>
      <c r="X763" s="23"/>
      <c r="Y763" s="23"/>
      <c r="Z763" s="23"/>
      <c r="AA763" s="23"/>
    </row>
    <row r="764" spans="1:27" ht="12.75" x14ac:dyDescent="0.2">
      <c r="A764" s="23"/>
      <c r="B764" s="23"/>
      <c r="C764" s="23"/>
      <c r="D764" s="23"/>
      <c r="E764" s="23"/>
      <c r="F764" s="23"/>
      <c r="G764" s="23"/>
      <c r="H764" s="23"/>
      <c r="I764" s="23"/>
      <c r="J764" s="23"/>
      <c r="K764" s="23"/>
      <c r="L764" s="23"/>
      <c r="M764" s="23"/>
      <c r="N764" s="23"/>
      <c r="O764" s="23"/>
      <c r="P764" s="23"/>
      <c r="Q764" s="23"/>
      <c r="R764" s="23"/>
      <c r="S764" s="23"/>
      <c r="T764" s="23"/>
      <c r="U764" s="23"/>
      <c r="V764" s="23"/>
      <c r="W764" s="23"/>
      <c r="X764" s="23"/>
      <c r="Y764" s="23"/>
      <c r="Z764" s="23"/>
      <c r="AA764" s="23"/>
    </row>
    <row r="765" spans="1:27" ht="12.75" x14ac:dyDescent="0.2">
      <c r="A765" s="23"/>
      <c r="B765" s="23"/>
      <c r="C765" s="23"/>
      <c r="D765" s="23"/>
      <c r="E765" s="23"/>
      <c r="F765" s="23"/>
      <c r="G765" s="23"/>
      <c r="H765" s="23"/>
      <c r="I765" s="23"/>
      <c r="J765" s="23"/>
      <c r="K765" s="23"/>
      <c r="L765" s="23"/>
      <c r="M765" s="23"/>
      <c r="N765" s="23"/>
      <c r="O765" s="23"/>
      <c r="P765" s="23"/>
      <c r="Q765" s="23"/>
      <c r="R765" s="23"/>
      <c r="S765" s="23"/>
      <c r="T765" s="23"/>
      <c r="U765" s="23"/>
      <c r="V765" s="23"/>
      <c r="W765" s="23"/>
      <c r="X765" s="23"/>
      <c r="Y765" s="23"/>
      <c r="Z765" s="23"/>
      <c r="AA765" s="23"/>
    </row>
    <row r="766" spans="1:27" ht="12.75" x14ac:dyDescent="0.2">
      <c r="A766" s="23"/>
      <c r="B766" s="23"/>
      <c r="C766" s="23"/>
      <c r="D766" s="23"/>
      <c r="E766" s="23"/>
      <c r="F766" s="23"/>
      <c r="G766" s="23"/>
      <c r="H766" s="23"/>
      <c r="I766" s="23"/>
      <c r="J766" s="23"/>
      <c r="K766" s="23"/>
      <c r="L766" s="23"/>
      <c r="M766" s="23"/>
      <c r="N766" s="23"/>
      <c r="O766" s="23"/>
      <c r="P766" s="23"/>
      <c r="Q766" s="23"/>
      <c r="R766" s="23"/>
      <c r="S766" s="23"/>
      <c r="T766" s="23"/>
      <c r="U766" s="23"/>
      <c r="V766" s="23"/>
      <c r="W766" s="23"/>
      <c r="X766" s="23"/>
      <c r="Y766" s="23"/>
      <c r="Z766" s="23"/>
      <c r="AA766" s="23"/>
    </row>
    <row r="767" spans="1:27" ht="12.75" x14ac:dyDescent="0.2">
      <c r="A767" s="23"/>
      <c r="B767" s="23"/>
      <c r="C767" s="23"/>
      <c r="D767" s="23"/>
      <c r="E767" s="23"/>
      <c r="F767" s="23"/>
      <c r="G767" s="23"/>
      <c r="H767" s="23"/>
      <c r="I767" s="23"/>
      <c r="J767" s="23"/>
      <c r="K767" s="23"/>
      <c r="L767" s="23"/>
      <c r="M767" s="23"/>
      <c r="N767" s="23"/>
      <c r="O767" s="23"/>
      <c r="P767" s="23"/>
      <c r="Q767" s="23"/>
      <c r="R767" s="23"/>
      <c r="S767" s="23"/>
      <c r="T767" s="23"/>
      <c r="U767" s="23"/>
      <c r="V767" s="23"/>
      <c r="W767" s="23"/>
      <c r="X767" s="23"/>
      <c r="Y767" s="23"/>
      <c r="Z767" s="23"/>
      <c r="AA767" s="23"/>
    </row>
    <row r="768" spans="1:27" ht="12.75" x14ac:dyDescent="0.2">
      <c r="A768" s="23"/>
      <c r="B768" s="23"/>
      <c r="C768" s="23"/>
      <c r="D768" s="23"/>
      <c r="E768" s="23"/>
      <c r="F768" s="23"/>
      <c r="G768" s="23"/>
      <c r="H768" s="23"/>
      <c r="I768" s="23"/>
      <c r="J768" s="23"/>
      <c r="K768" s="23"/>
      <c r="L768" s="23"/>
      <c r="M768" s="23"/>
      <c r="N768" s="23"/>
      <c r="O768" s="23"/>
      <c r="P768" s="23"/>
      <c r="Q768" s="23"/>
      <c r="R768" s="23"/>
      <c r="S768" s="23"/>
      <c r="T768" s="23"/>
      <c r="U768" s="23"/>
      <c r="V768" s="23"/>
      <c r="W768" s="23"/>
      <c r="X768" s="23"/>
      <c r="Y768" s="23"/>
      <c r="Z768" s="23"/>
      <c r="AA768" s="23"/>
    </row>
    <row r="769" spans="1:27" ht="12.75" x14ac:dyDescent="0.2">
      <c r="A769" s="23"/>
      <c r="B769" s="23"/>
      <c r="C769" s="23"/>
      <c r="D769" s="23"/>
      <c r="E769" s="23"/>
      <c r="F769" s="23"/>
      <c r="G769" s="23"/>
      <c r="H769" s="23"/>
      <c r="I769" s="23"/>
      <c r="J769" s="23"/>
      <c r="K769" s="23"/>
      <c r="L769" s="23"/>
      <c r="M769" s="23"/>
      <c r="N769" s="23"/>
      <c r="O769" s="23"/>
      <c r="P769" s="23"/>
      <c r="Q769" s="23"/>
      <c r="R769" s="23"/>
      <c r="S769" s="23"/>
      <c r="T769" s="23"/>
      <c r="U769" s="23"/>
      <c r="V769" s="23"/>
      <c r="W769" s="23"/>
      <c r="X769" s="23"/>
      <c r="Y769" s="23"/>
      <c r="Z769" s="23"/>
      <c r="AA769" s="23"/>
    </row>
    <row r="770" spans="1:27" ht="12.75" x14ac:dyDescent="0.2">
      <c r="A770" s="23"/>
      <c r="B770" s="23"/>
      <c r="C770" s="23"/>
      <c r="D770" s="23"/>
      <c r="E770" s="23"/>
      <c r="F770" s="23"/>
      <c r="G770" s="23"/>
      <c r="H770" s="23"/>
      <c r="I770" s="23"/>
      <c r="J770" s="23"/>
      <c r="K770" s="23"/>
      <c r="L770" s="23"/>
      <c r="M770" s="23"/>
      <c r="N770" s="23"/>
      <c r="O770" s="23"/>
      <c r="P770" s="23"/>
      <c r="Q770" s="23"/>
      <c r="R770" s="23"/>
      <c r="S770" s="23"/>
      <c r="T770" s="23"/>
      <c r="U770" s="23"/>
      <c r="V770" s="23"/>
      <c r="W770" s="23"/>
      <c r="X770" s="23"/>
      <c r="Y770" s="23"/>
      <c r="Z770" s="23"/>
      <c r="AA770" s="23"/>
    </row>
    <row r="771" spans="1:27" ht="12.75" x14ac:dyDescent="0.2">
      <c r="A771" s="23"/>
      <c r="B771" s="23"/>
      <c r="C771" s="23"/>
      <c r="D771" s="23"/>
      <c r="E771" s="23"/>
      <c r="F771" s="23"/>
      <c r="G771" s="23"/>
      <c r="H771" s="23"/>
      <c r="I771" s="23"/>
      <c r="J771" s="23"/>
      <c r="K771" s="23"/>
      <c r="L771" s="23"/>
      <c r="M771" s="23"/>
      <c r="N771" s="23"/>
      <c r="O771" s="23"/>
      <c r="P771" s="23"/>
      <c r="Q771" s="23"/>
      <c r="R771" s="23"/>
      <c r="S771" s="23"/>
      <c r="T771" s="23"/>
      <c r="U771" s="23"/>
      <c r="V771" s="23"/>
      <c r="W771" s="23"/>
      <c r="X771" s="23"/>
      <c r="Y771" s="23"/>
      <c r="Z771" s="23"/>
      <c r="AA771" s="23"/>
    </row>
    <row r="772" spans="1:27" ht="12.75" x14ac:dyDescent="0.2">
      <c r="A772" s="23"/>
      <c r="B772" s="23"/>
      <c r="C772" s="23"/>
      <c r="D772" s="23"/>
      <c r="E772" s="23"/>
      <c r="F772" s="23"/>
      <c r="G772" s="23"/>
      <c r="H772" s="23"/>
      <c r="I772" s="23"/>
      <c r="J772" s="23"/>
      <c r="K772" s="23"/>
      <c r="L772" s="23"/>
      <c r="M772" s="23"/>
      <c r="N772" s="23"/>
      <c r="O772" s="23"/>
      <c r="P772" s="23"/>
      <c r="Q772" s="23"/>
      <c r="R772" s="23"/>
      <c r="S772" s="23"/>
      <c r="T772" s="23"/>
      <c r="U772" s="23"/>
      <c r="V772" s="23"/>
      <c r="W772" s="23"/>
      <c r="X772" s="23"/>
      <c r="Y772" s="23"/>
      <c r="Z772" s="23"/>
      <c r="AA772" s="23"/>
    </row>
    <row r="773" spans="1:27" ht="12.75" x14ac:dyDescent="0.2">
      <c r="A773" s="23"/>
      <c r="B773" s="23"/>
      <c r="C773" s="23"/>
      <c r="D773" s="23"/>
      <c r="E773" s="23"/>
      <c r="F773" s="23"/>
      <c r="G773" s="23"/>
      <c r="H773" s="23"/>
      <c r="I773" s="23"/>
      <c r="J773" s="23"/>
      <c r="K773" s="23"/>
      <c r="L773" s="23"/>
      <c r="M773" s="23"/>
      <c r="N773" s="23"/>
      <c r="O773" s="23"/>
      <c r="P773" s="23"/>
      <c r="Q773" s="23"/>
      <c r="R773" s="23"/>
      <c r="S773" s="23"/>
      <c r="T773" s="23"/>
      <c r="U773" s="23"/>
      <c r="V773" s="23"/>
      <c r="W773" s="23"/>
      <c r="X773" s="23"/>
      <c r="Y773" s="23"/>
      <c r="Z773" s="23"/>
      <c r="AA773" s="23"/>
    </row>
    <row r="774" spans="1:27" ht="12.75" x14ac:dyDescent="0.2">
      <c r="A774" s="23"/>
      <c r="B774" s="23"/>
      <c r="C774" s="23"/>
      <c r="D774" s="23"/>
      <c r="E774" s="23"/>
      <c r="F774" s="23"/>
      <c r="G774" s="23"/>
      <c r="H774" s="23"/>
      <c r="I774" s="23"/>
      <c r="J774" s="23"/>
      <c r="K774" s="23"/>
      <c r="L774" s="23"/>
      <c r="M774" s="23"/>
      <c r="N774" s="23"/>
      <c r="O774" s="23"/>
      <c r="P774" s="23"/>
      <c r="Q774" s="23"/>
      <c r="R774" s="23"/>
      <c r="S774" s="23"/>
      <c r="T774" s="23"/>
      <c r="U774" s="23"/>
      <c r="V774" s="23"/>
      <c r="W774" s="23"/>
      <c r="X774" s="23"/>
      <c r="Y774" s="23"/>
      <c r="Z774" s="23"/>
      <c r="AA774" s="23"/>
    </row>
    <row r="775" spans="1:27" ht="12.75" x14ac:dyDescent="0.2">
      <c r="A775" s="23"/>
      <c r="B775" s="23"/>
      <c r="C775" s="23"/>
      <c r="D775" s="23"/>
      <c r="E775" s="23"/>
      <c r="F775" s="23"/>
      <c r="G775" s="23"/>
      <c r="H775" s="23"/>
      <c r="I775" s="23"/>
      <c r="J775" s="23"/>
      <c r="K775" s="23"/>
      <c r="L775" s="23"/>
      <c r="M775" s="23"/>
      <c r="N775" s="23"/>
      <c r="O775" s="23"/>
      <c r="P775" s="23"/>
      <c r="Q775" s="23"/>
      <c r="R775" s="23"/>
      <c r="S775" s="23"/>
      <c r="T775" s="23"/>
      <c r="U775" s="23"/>
      <c r="V775" s="23"/>
      <c r="W775" s="23"/>
      <c r="X775" s="23"/>
      <c r="Y775" s="23"/>
      <c r="Z775" s="23"/>
      <c r="AA775" s="23"/>
    </row>
    <row r="776" spans="1:27" ht="12.75" x14ac:dyDescent="0.2">
      <c r="A776" s="23"/>
      <c r="B776" s="23"/>
      <c r="C776" s="23"/>
      <c r="D776" s="23"/>
      <c r="E776" s="23"/>
      <c r="F776" s="23"/>
      <c r="G776" s="23"/>
      <c r="H776" s="23"/>
      <c r="I776" s="23"/>
      <c r="J776" s="23"/>
      <c r="K776" s="23"/>
      <c r="L776" s="23"/>
      <c r="M776" s="23"/>
      <c r="N776" s="23"/>
      <c r="O776" s="23"/>
      <c r="P776" s="23"/>
      <c r="Q776" s="23"/>
      <c r="R776" s="23"/>
      <c r="S776" s="23"/>
      <c r="T776" s="23"/>
      <c r="U776" s="23"/>
      <c r="V776" s="23"/>
      <c r="W776" s="23"/>
      <c r="X776" s="23"/>
      <c r="Y776" s="23"/>
      <c r="Z776" s="23"/>
      <c r="AA776" s="23"/>
    </row>
    <row r="777" spans="1:27" ht="12.75" x14ac:dyDescent="0.2">
      <c r="A777" s="23"/>
      <c r="B777" s="23"/>
      <c r="C777" s="23"/>
      <c r="D777" s="23"/>
      <c r="E777" s="23"/>
      <c r="F777" s="23"/>
      <c r="G777" s="23"/>
      <c r="H777" s="23"/>
      <c r="I777" s="23"/>
      <c r="J777" s="23"/>
      <c r="K777" s="23"/>
      <c r="L777" s="23"/>
      <c r="M777" s="23"/>
      <c r="N777" s="23"/>
      <c r="O777" s="23"/>
      <c r="P777" s="23"/>
      <c r="Q777" s="23"/>
      <c r="R777" s="23"/>
      <c r="S777" s="23"/>
      <c r="T777" s="23"/>
      <c r="U777" s="23"/>
      <c r="V777" s="23"/>
      <c r="W777" s="23"/>
      <c r="X777" s="23"/>
      <c r="Y777" s="23"/>
      <c r="Z777" s="23"/>
      <c r="AA777" s="23"/>
    </row>
    <row r="778" spans="1:27" ht="12.75" x14ac:dyDescent="0.2">
      <c r="A778" s="23"/>
      <c r="B778" s="23"/>
      <c r="C778" s="23"/>
      <c r="D778" s="23"/>
      <c r="E778" s="23"/>
      <c r="F778" s="23"/>
      <c r="G778" s="23"/>
      <c r="H778" s="23"/>
      <c r="I778" s="23"/>
      <c r="J778" s="23"/>
      <c r="K778" s="23"/>
      <c r="L778" s="23"/>
      <c r="M778" s="23"/>
      <c r="N778" s="23"/>
      <c r="O778" s="23"/>
      <c r="P778" s="23"/>
      <c r="Q778" s="23"/>
      <c r="R778" s="23"/>
      <c r="S778" s="23"/>
      <c r="T778" s="23"/>
      <c r="U778" s="23"/>
      <c r="V778" s="23"/>
      <c r="W778" s="23"/>
      <c r="X778" s="23"/>
      <c r="Y778" s="23"/>
      <c r="Z778" s="23"/>
      <c r="AA778" s="23"/>
    </row>
    <row r="779" spans="1:27" ht="12.75" x14ac:dyDescent="0.2">
      <c r="A779" s="23"/>
      <c r="B779" s="23"/>
      <c r="C779" s="23"/>
      <c r="D779" s="23"/>
      <c r="E779" s="23"/>
      <c r="F779" s="23"/>
      <c r="G779" s="23"/>
      <c r="H779" s="23"/>
      <c r="I779" s="23"/>
      <c r="J779" s="23"/>
      <c r="K779" s="23"/>
      <c r="L779" s="23"/>
      <c r="M779" s="23"/>
      <c r="N779" s="23"/>
      <c r="O779" s="23"/>
      <c r="P779" s="23"/>
      <c r="Q779" s="23"/>
      <c r="R779" s="23"/>
      <c r="S779" s="23"/>
      <c r="T779" s="23"/>
      <c r="U779" s="23"/>
      <c r="V779" s="23"/>
      <c r="W779" s="23"/>
      <c r="X779" s="23"/>
      <c r="Y779" s="23"/>
      <c r="Z779" s="23"/>
      <c r="AA779" s="23"/>
    </row>
    <row r="780" spans="1:27" ht="12.75" x14ac:dyDescent="0.2">
      <c r="A780" s="23"/>
      <c r="B780" s="23"/>
      <c r="C780" s="23"/>
      <c r="D780" s="23"/>
      <c r="E780" s="23"/>
      <c r="F780" s="23"/>
      <c r="G780" s="23"/>
      <c r="H780" s="23"/>
      <c r="I780" s="23"/>
      <c r="J780" s="23"/>
      <c r="K780" s="23"/>
      <c r="L780" s="23"/>
      <c r="M780" s="23"/>
      <c r="N780" s="23"/>
      <c r="O780" s="23"/>
      <c r="P780" s="23"/>
      <c r="Q780" s="23"/>
      <c r="R780" s="23"/>
      <c r="S780" s="23"/>
      <c r="T780" s="23"/>
      <c r="U780" s="23"/>
      <c r="V780" s="23"/>
      <c r="W780" s="23"/>
      <c r="X780" s="23"/>
      <c r="Y780" s="23"/>
      <c r="Z780" s="23"/>
      <c r="AA780" s="23"/>
    </row>
    <row r="781" spans="1:27" ht="12.75" x14ac:dyDescent="0.2">
      <c r="A781" s="23"/>
      <c r="B781" s="23"/>
      <c r="C781" s="23"/>
      <c r="D781" s="23"/>
      <c r="E781" s="23"/>
      <c r="F781" s="23"/>
      <c r="G781" s="23"/>
      <c r="H781" s="23"/>
      <c r="I781" s="23"/>
      <c r="J781" s="23"/>
      <c r="K781" s="23"/>
      <c r="L781" s="23"/>
      <c r="M781" s="23"/>
      <c r="N781" s="23"/>
      <c r="O781" s="23"/>
      <c r="P781" s="23"/>
      <c r="Q781" s="23"/>
      <c r="R781" s="23"/>
      <c r="S781" s="23"/>
      <c r="T781" s="23"/>
      <c r="U781" s="23"/>
      <c r="V781" s="23"/>
      <c r="W781" s="23"/>
      <c r="X781" s="23"/>
      <c r="Y781" s="23"/>
      <c r="Z781" s="23"/>
      <c r="AA781" s="23"/>
    </row>
    <row r="782" spans="1:27" ht="12.75" x14ac:dyDescent="0.2">
      <c r="A782" s="23"/>
      <c r="B782" s="23"/>
      <c r="C782" s="23"/>
      <c r="D782" s="23"/>
      <c r="E782" s="23"/>
      <c r="F782" s="23"/>
      <c r="G782" s="23"/>
      <c r="H782" s="23"/>
      <c r="I782" s="23"/>
      <c r="J782" s="23"/>
      <c r="K782" s="23"/>
      <c r="L782" s="23"/>
      <c r="M782" s="23"/>
      <c r="N782" s="23"/>
      <c r="O782" s="23"/>
      <c r="P782" s="23"/>
      <c r="Q782" s="23"/>
      <c r="R782" s="23"/>
      <c r="S782" s="23"/>
      <c r="T782" s="23"/>
      <c r="U782" s="23"/>
      <c r="V782" s="23"/>
      <c r="W782" s="23"/>
      <c r="X782" s="23"/>
      <c r="Y782" s="23"/>
      <c r="Z782" s="23"/>
      <c r="AA782" s="23"/>
    </row>
    <row r="783" spans="1:27" ht="12.75" x14ac:dyDescent="0.2">
      <c r="A783" s="23"/>
      <c r="B783" s="23"/>
      <c r="C783" s="23"/>
      <c r="D783" s="23"/>
      <c r="E783" s="23"/>
      <c r="F783" s="23"/>
      <c r="G783" s="23"/>
      <c r="H783" s="23"/>
      <c r="I783" s="23"/>
      <c r="J783" s="23"/>
      <c r="K783" s="23"/>
      <c r="L783" s="23"/>
      <c r="M783" s="23"/>
      <c r="N783" s="23"/>
      <c r="O783" s="23"/>
      <c r="P783" s="23"/>
      <c r="Q783" s="23"/>
      <c r="R783" s="23"/>
      <c r="S783" s="23"/>
      <c r="T783" s="23"/>
      <c r="U783" s="23"/>
      <c r="V783" s="23"/>
      <c r="W783" s="23"/>
      <c r="X783" s="23"/>
      <c r="Y783" s="23"/>
      <c r="Z783" s="23"/>
      <c r="AA783" s="23"/>
    </row>
    <row r="784" spans="1:27" ht="12.75" x14ac:dyDescent="0.2">
      <c r="A784" s="23"/>
      <c r="B784" s="23"/>
      <c r="C784" s="23"/>
      <c r="D784" s="23"/>
      <c r="E784" s="23"/>
      <c r="F784" s="23"/>
      <c r="G784" s="23"/>
      <c r="H784" s="23"/>
      <c r="I784" s="23"/>
      <c r="J784" s="23"/>
      <c r="K784" s="23"/>
      <c r="L784" s="23"/>
      <c r="M784" s="23"/>
      <c r="N784" s="23"/>
      <c r="O784" s="23"/>
      <c r="P784" s="23"/>
      <c r="Q784" s="23"/>
      <c r="R784" s="23"/>
      <c r="S784" s="23"/>
      <c r="T784" s="23"/>
      <c r="U784" s="23"/>
      <c r="V784" s="23"/>
      <c r="W784" s="23"/>
      <c r="X784" s="23"/>
      <c r="Y784" s="23"/>
      <c r="Z784" s="23"/>
      <c r="AA784" s="23"/>
    </row>
    <row r="785" spans="1:27" ht="12.75" x14ac:dyDescent="0.2">
      <c r="A785" s="23"/>
      <c r="B785" s="23"/>
      <c r="C785" s="23"/>
      <c r="D785" s="23"/>
      <c r="E785" s="23"/>
      <c r="F785" s="23"/>
      <c r="G785" s="23"/>
      <c r="H785" s="23"/>
      <c r="I785" s="23"/>
      <c r="J785" s="23"/>
      <c r="K785" s="23"/>
      <c r="L785" s="23"/>
      <c r="M785" s="23"/>
      <c r="N785" s="23"/>
      <c r="O785" s="23"/>
      <c r="P785" s="23"/>
      <c r="Q785" s="23"/>
      <c r="R785" s="23"/>
      <c r="S785" s="23"/>
      <c r="T785" s="23"/>
      <c r="U785" s="23"/>
      <c r="V785" s="23"/>
      <c r="W785" s="23"/>
      <c r="X785" s="23"/>
      <c r="Y785" s="23"/>
      <c r="Z785" s="23"/>
      <c r="AA785" s="23"/>
    </row>
    <row r="786" spans="1:27" ht="12.75" x14ac:dyDescent="0.2">
      <c r="A786" s="23"/>
      <c r="B786" s="23"/>
      <c r="C786" s="23"/>
      <c r="D786" s="23"/>
      <c r="E786" s="23"/>
      <c r="F786" s="23"/>
      <c r="G786" s="23"/>
      <c r="H786" s="23"/>
      <c r="I786" s="23"/>
      <c r="J786" s="23"/>
      <c r="K786" s="23"/>
      <c r="L786" s="23"/>
      <c r="M786" s="23"/>
      <c r="N786" s="23"/>
      <c r="O786" s="23"/>
      <c r="P786" s="23"/>
      <c r="Q786" s="23"/>
      <c r="R786" s="23"/>
      <c r="S786" s="23"/>
      <c r="T786" s="23"/>
      <c r="U786" s="23"/>
      <c r="V786" s="23"/>
      <c r="W786" s="23"/>
      <c r="X786" s="23"/>
      <c r="Y786" s="23"/>
      <c r="Z786" s="23"/>
      <c r="AA786" s="23"/>
    </row>
    <row r="787" spans="1:27" ht="12.75" x14ac:dyDescent="0.2">
      <c r="A787" s="23"/>
      <c r="B787" s="23"/>
      <c r="C787" s="23"/>
      <c r="D787" s="23"/>
      <c r="E787" s="23"/>
      <c r="F787" s="23"/>
      <c r="G787" s="23"/>
      <c r="H787" s="23"/>
      <c r="I787" s="23"/>
      <c r="J787" s="23"/>
      <c r="K787" s="23"/>
      <c r="L787" s="23"/>
      <c r="M787" s="23"/>
      <c r="N787" s="23"/>
      <c r="O787" s="23"/>
      <c r="P787" s="23"/>
      <c r="Q787" s="23"/>
      <c r="R787" s="23"/>
      <c r="S787" s="23"/>
      <c r="T787" s="23"/>
      <c r="U787" s="23"/>
      <c r="V787" s="23"/>
      <c r="W787" s="23"/>
      <c r="X787" s="23"/>
      <c r="Y787" s="23"/>
      <c r="Z787" s="23"/>
      <c r="AA787" s="23"/>
    </row>
    <row r="788" spans="1:27" ht="12.75" x14ac:dyDescent="0.2">
      <c r="A788" s="23"/>
      <c r="B788" s="23"/>
      <c r="C788" s="23"/>
      <c r="D788" s="23"/>
      <c r="E788" s="23"/>
      <c r="F788" s="23"/>
      <c r="G788" s="23"/>
      <c r="H788" s="23"/>
      <c r="I788" s="23"/>
      <c r="J788" s="23"/>
      <c r="K788" s="23"/>
      <c r="L788" s="23"/>
      <c r="M788" s="23"/>
      <c r="N788" s="23"/>
      <c r="O788" s="23"/>
      <c r="P788" s="23"/>
      <c r="Q788" s="23"/>
      <c r="R788" s="23"/>
      <c r="S788" s="23"/>
      <c r="T788" s="23"/>
      <c r="U788" s="23"/>
      <c r="V788" s="23"/>
      <c r="W788" s="23"/>
      <c r="X788" s="23"/>
      <c r="Y788" s="23"/>
      <c r="Z788" s="23"/>
      <c r="AA788" s="23"/>
    </row>
    <row r="789" spans="1:27" ht="12.75" x14ac:dyDescent="0.2">
      <c r="A789" s="23"/>
      <c r="B789" s="23"/>
      <c r="C789" s="23"/>
      <c r="D789" s="23"/>
      <c r="E789" s="23"/>
      <c r="F789" s="23"/>
      <c r="G789" s="23"/>
      <c r="H789" s="23"/>
      <c r="I789" s="23"/>
      <c r="J789" s="23"/>
      <c r="K789" s="23"/>
      <c r="L789" s="23"/>
      <c r="M789" s="23"/>
      <c r="N789" s="23"/>
      <c r="O789" s="23"/>
      <c r="P789" s="23"/>
      <c r="Q789" s="23"/>
      <c r="R789" s="23"/>
      <c r="S789" s="23"/>
      <c r="T789" s="23"/>
      <c r="U789" s="23"/>
      <c r="V789" s="23"/>
      <c r="W789" s="23"/>
      <c r="X789" s="23"/>
      <c r="Y789" s="23"/>
      <c r="Z789" s="23"/>
      <c r="AA789" s="23"/>
    </row>
    <row r="790" spans="1:27" ht="12.75" x14ac:dyDescent="0.2">
      <c r="A790" s="23"/>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c r="AA790" s="23"/>
    </row>
    <row r="791" spans="1:27" ht="12.75" x14ac:dyDescent="0.2">
      <c r="A791" s="23"/>
      <c r="B791" s="23"/>
      <c r="C791" s="23"/>
      <c r="D791" s="23"/>
      <c r="E791" s="23"/>
      <c r="F791" s="23"/>
      <c r="G791" s="23"/>
      <c r="H791" s="23"/>
      <c r="I791" s="23"/>
      <c r="J791" s="23"/>
      <c r="K791" s="23"/>
      <c r="L791" s="23"/>
      <c r="M791" s="23"/>
      <c r="N791" s="23"/>
      <c r="O791" s="23"/>
      <c r="P791" s="23"/>
      <c r="Q791" s="23"/>
      <c r="R791" s="23"/>
      <c r="S791" s="23"/>
      <c r="T791" s="23"/>
      <c r="U791" s="23"/>
      <c r="V791" s="23"/>
      <c r="W791" s="23"/>
      <c r="X791" s="23"/>
      <c r="Y791" s="23"/>
      <c r="Z791" s="23"/>
      <c r="AA791" s="23"/>
    </row>
    <row r="792" spans="1:27" ht="12.75" x14ac:dyDescent="0.2">
      <c r="A792" s="23"/>
      <c r="B792" s="23"/>
      <c r="C792" s="23"/>
      <c r="D792" s="23"/>
      <c r="E792" s="23"/>
      <c r="F792" s="23"/>
      <c r="G792" s="23"/>
      <c r="H792" s="23"/>
      <c r="I792" s="23"/>
      <c r="J792" s="23"/>
      <c r="K792" s="23"/>
      <c r="L792" s="23"/>
      <c r="M792" s="23"/>
      <c r="N792" s="23"/>
      <c r="O792" s="23"/>
      <c r="P792" s="23"/>
      <c r="Q792" s="23"/>
      <c r="R792" s="23"/>
      <c r="S792" s="23"/>
      <c r="T792" s="23"/>
      <c r="U792" s="23"/>
      <c r="V792" s="23"/>
      <c r="W792" s="23"/>
      <c r="X792" s="23"/>
      <c r="Y792" s="23"/>
      <c r="Z792" s="23"/>
      <c r="AA792" s="23"/>
    </row>
    <row r="793" spans="1:27" ht="12.75" x14ac:dyDescent="0.2">
      <c r="A793" s="23"/>
      <c r="B793" s="23"/>
      <c r="C793" s="23"/>
      <c r="D793" s="23"/>
      <c r="E793" s="23"/>
      <c r="F793" s="23"/>
      <c r="G793" s="23"/>
      <c r="H793" s="23"/>
      <c r="I793" s="23"/>
      <c r="J793" s="23"/>
      <c r="K793" s="23"/>
      <c r="L793" s="23"/>
      <c r="M793" s="23"/>
      <c r="N793" s="23"/>
      <c r="O793" s="23"/>
      <c r="P793" s="23"/>
      <c r="Q793" s="23"/>
      <c r="R793" s="23"/>
      <c r="S793" s="23"/>
      <c r="T793" s="23"/>
      <c r="U793" s="23"/>
      <c r="V793" s="23"/>
      <c r="W793" s="23"/>
      <c r="X793" s="23"/>
      <c r="Y793" s="23"/>
      <c r="Z793" s="23"/>
      <c r="AA793" s="23"/>
    </row>
    <row r="794" spans="1:27" ht="12.75" x14ac:dyDescent="0.2">
      <c r="A794" s="23"/>
      <c r="B794" s="23"/>
      <c r="C794" s="23"/>
      <c r="D794" s="23"/>
      <c r="E794" s="23"/>
      <c r="F794" s="23"/>
      <c r="G794" s="23"/>
      <c r="H794" s="23"/>
      <c r="I794" s="23"/>
      <c r="J794" s="23"/>
      <c r="K794" s="23"/>
      <c r="L794" s="23"/>
      <c r="M794" s="23"/>
      <c r="N794" s="23"/>
      <c r="O794" s="23"/>
      <c r="P794" s="23"/>
      <c r="Q794" s="23"/>
      <c r="R794" s="23"/>
      <c r="S794" s="23"/>
      <c r="T794" s="23"/>
      <c r="U794" s="23"/>
      <c r="V794" s="23"/>
      <c r="W794" s="23"/>
      <c r="X794" s="23"/>
      <c r="Y794" s="23"/>
      <c r="Z794" s="23"/>
      <c r="AA794" s="23"/>
    </row>
    <row r="795" spans="1:27" ht="12.75" x14ac:dyDescent="0.2">
      <c r="A795" s="23"/>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c r="AA795" s="23"/>
    </row>
    <row r="796" spans="1:27" ht="12.75" x14ac:dyDescent="0.2">
      <c r="A796" s="23"/>
      <c r="B796" s="23"/>
      <c r="C796" s="23"/>
      <c r="D796" s="23"/>
      <c r="E796" s="23"/>
      <c r="F796" s="23"/>
      <c r="G796" s="23"/>
      <c r="H796" s="23"/>
      <c r="I796" s="23"/>
      <c r="J796" s="23"/>
      <c r="K796" s="23"/>
      <c r="L796" s="23"/>
      <c r="M796" s="23"/>
      <c r="N796" s="23"/>
      <c r="O796" s="23"/>
      <c r="P796" s="23"/>
      <c r="Q796" s="23"/>
      <c r="R796" s="23"/>
      <c r="S796" s="23"/>
      <c r="T796" s="23"/>
      <c r="U796" s="23"/>
      <c r="V796" s="23"/>
      <c r="W796" s="23"/>
      <c r="X796" s="23"/>
      <c r="Y796" s="23"/>
      <c r="Z796" s="23"/>
      <c r="AA796" s="23"/>
    </row>
    <row r="797" spans="1:27" ht="12.75" x14ac:dyDescent="0.2">
      <c r="A797" s="23"/>
      <c r="B797" s="23"/>
      <c r="C797" s="23"/>
      <c r="D797" s="23"/>
      <c r="E797" s="23"/>
      <c r="F797" s="23"/>
      <c r="G797" s="23"/>
      <c r="H797" s="23"/>
      <c r="I797" s="23"/>
      <c r="J797" s="23"/>
      <c r="K797" s="23"/>
      <c r="L797" s="23"/>
      <c r="M797" s="23"/>
      <c r="N797" s="23"/>
      <c r="O797" s="23"/>
      <c r="P797" s="23"/>
      <c r="Q797" s="23"/>
      <c r="R797" s="23"/>
      <c r="S797" s="23"/>
      <c r="T797" s="23"/>
      <c r="U797" s="23"/>
      <c r="V797" s="23"/>
      <c r="W797" s="23"/>
      <c r="X797" s="23"/>
      <c r="Y797" s="23"/>
      <c r="Z797" s="23"/>
      <c r="AA797" s="23"/>
    </row>
    <row r="798" spans="1:27" ht="12.75" x14ac:dyDescent="0.2">
      <c r="A798" s="23"/>
      <c r="B798" s="23"/>
      <c r="C798" s="23"/>
      <c r="D798" s="23"/>
      <c r="E798" s="23"/>
      <c r="F798" s="23"/>
      <c r="G798" s="23"/>
      <c r="H798" s="23"/>
      <c r="I798" s="23"/>
      <c r="J798" s="23"/>
      <c r="K798" s="23"/>
      <c r="L798" s="23"/>
      <c r="M798" s="23"/>
      <c r="N798" s="23"/>
      <c r="O798" s="23"/>
      <c r="P798" s="23"/>
      <c r="Q798" s="23"/>
      <c r="R798" s="23"/>
      <c r="S798" s="23"/>
      <c r="T798" s="23"/>
      <c r="U798" s="23"/>
      <c r="V798" s="23"/>
      <c r="W798" s="23"/>
      <c r="X798" s="23"/>
      <c r="Y798" s="23"/>
      <c r="Z798" s="23"/>
      <c r="AA798" s="23"/>
    </row>
    <row r="799" spans="1:27" ht="12.75" x14ac:dyDescent="0.2">
      <c r="A799" s="23"/>
      <c r="B799" s="23"/>
      <c r="C799" s="23"/>
      <c r="D799" s="23"/>
      <c r="E799" s="23"/>
      <c r="F799" s="23"/>
      <c r="G799" s="23"/>
      <c r="H799" s="23"/>
      <c r="I799" s="23"/>
      <c r="J799" s="23"/>
      <c r="K799" s="23"/>
      <c r="L799" s="23"/>
      <c r="M799" s="23"/>
      <c r="N799" s="23"/>
      <c r="O799" s="23"/>
      <c r="P799" s="23"/>
      <c r="Q799" s="23"/>
      <c r="R799" s="23"/>
      <c r="S799" s="23"/>
      <c r="T799" s="23"/>
      <c r="U799" s="23"/>
      <c r="V799" s="23"/>
      <c r="W799" s="23"/>
      <c r="X799" s="23"/>
      <c r="Y799" s="23"/>
      <c r="Z799" s="23"/>
      <c r="AA799" s="23"/>
    </row>
    <row r="800" spans="1:27" ht="12.75" x14ac:dyDescent="0.2">
      <c r="A800" s="23"/>
      <c r="B800" s="23"/>
      <c r="C800" s="23"/>
      <c r="D800" s="23"/>
      <c r="E800" s="23"/>
      <c r="F800" s="23"/>
      <c r="G800" s="23"/>
      <c r="H800" s="23"/>
      <c r="I800" s="23"/>
      <c r="J800" s="23"/>
      <c r="K800" s="23"/>
      <c r="L800" s="23"/>
      <c r="M800" s="23"/>
      <c r="N800" s="23"/>
      <c r="O800" s="23"/>
      <c r="P800" s="23"/>
      <c r="Q800" s="23"/>
      <c r="R800" s="23"/>
      <c r="S800" s="23"/>
      <c r="T800" s="23"/>
      <c r="U800" s="23"/>
      <c r="V800" s="23"/>
      <c r="W800" s="23"/>
      <c r="X800" s="23"/>
      <c r="Y800" s="23"/>
      <c r="Z800" s="23"/>
      <c r="AA800" s="23"/>
    </row>
    <row r="801" spans="1:27" ht="12.75" x14ac:dyDescent="0.2">
      <c r="A801" s="23"/>
      <c r="B801" s="23"/>
      <c r="C801" s="23"/>
      <c r="D801" s="23"/>
      <c r="E801" s="23"/>
      <c r="F801" s="23"/>
      <c r="G801" s="23"/>
      <c r="H801" s="23"/>
      <c r="I801" s="23"/>
      <c r="J801" s="23"/>
      <c r="K801" s="23"/>
      <c r="L801" s="23"/>
      <c r="M801" s="23"/>
      <c r="N801" s="23"/>
      <c r="O801" s="23"/>
      <c r="P801" s="23"/>
      <c r="Q801" s="23"/>
      <c r="R801" s="23"/>
      <c r="S801" s="23"/>
      <c r="T801" s="23"/>
      <c r="U801" s="23"/>
      <c r="V801" s="23"/>
      <c r="W801" s="23"/>
      <c r="X801" s="23"/>
      <c r="Y801" s="23"/>
      <c r="Z801" s="23"/>
      <c r="AA801" s="23"/>
    </row>
    <row r="802" spans="1:27" ht="12.75" x14ac:dyDescent="0.2">
      <c r="A802" s="23"/>
      <c r="B802" s="23"/>
      <c r="C802" s="23"/>
      <c r="D802" s="23"/>
      <c r="E802" s="23"/>
      <c r="F802" s="23"/>
      <c r="G802" s="23"/>
      <c r="H802" s="23"/>
      <c r="I802" s="23"/>
      <c r="J802" s="23"/>
      <c r="K802" s="23"/>
      <c r="L802" s="23"/>
      <c r="M802" s="23"/>
      <c r="N802" s="23"/>
      <c r="O802" s="23"/>
      <c r="P802" s="23"/>
      <c r="Q802" s="23"/>
      <c r="R802" s="23"/>
      <c r="S802" s="23"/>
      <c r="T802" s="23"/>
      <c r="U802" s="23"/>
      <c r="V802" s="23"/>
      <c r="W802" s="23"/>
      <c r="X802" s="23"/>
      <c r="Y802" s="23"/>
      <c r="Z802" s="23"/>
      <c r="AA802" s="23"/>
    </row>
    <row r="803" spans="1:27" ht="12.75" x14ac:dyDescent="0.2">
      <c r="A803" s="23"/>
      <c r="B803" s="23"/>
      <c r="C803" s="23"/>
      <c r="D803" s="23"/>
      <c r="E803" s="23"/>
      <c r="F803" s="23"/>
      <c r="G803" s="23"/>
      <c r="H803" s="23"/>
      <c r="I803" s="23"/>
      <c r="J803" s="23"/>
      <c r="K803" s="23"/>
      <c r="L803" s="23"/>
      <c r="M803" s="23"/>
      <c r="N803" s="23"/>
      <c r="O803" s="23"/>
      <c r="P803" s="23"/>
      <c r="Q803" s="23"/>
      <c r="R803" s="23"/>
      <c r="S803" s="23"/>
      <c r="T803" s="23"/>
      <c r="U803" s="23"/>
      <c r="V803" s="23"/>
      <c r="W803" s="23"/>
      <c r="X803" s="23"/>
      <c r="Y803" s="23"/>
      <c r="Z803" s="23"/>
      <c r="AA803" s="23"/>
    </row>
    <row r="804" spans="1:27" ht="12.75" x14ac:dyDescent="0.2">
      <c r="A804" s="23"/>
      <c r="B804" s="23"/>
      <c r="C804" s="23"/>
      <c r="D804" s="23"/>
      <c r="E804" s="23"/>
      <c r="F804" s="23"/>
      <c r="G804" s="23"/>
      <c r="H804" s="23"/>
      <c r="I804" s="23"/>
      <c r="J804" s="23"/>
      <c r="K804" s="23"/>
      <c r="L804" s="23"/>
      <c r="M804" s="23"/>
      <c r="N804" s="23"/>
      <c r="O804" s="23"/>
      <c r="P804" s="23"/>
      <c r="Q804" s="23"/>
      <c r="R804" s="23"/>
      <c r="S804" s="23"/>
      <c r="T804" s="23"/>
      <c r="U804" s="23"/>
      <c r="V804" s="23"/>
      <c r="W804" s="23"/>
      <c r="X804" s="23"/>
      <c r="Y804" s="23"/>
      <c r="Z804" s="23"/>
      <c r="AA804" s="23"/>
    </row>
    <row r="805" spans="1:27" ht="12.75" x14ac:dyDescent="0.2">
      <c r="A805" s="23"/>
      <c r="B805" s="23"/>
      <c r="C805" s="23"/>
      <c r="D805" s="23"/>
      <c r="E805" s="23"/>
      <c r="F805" s="23"/>
      <c r="G805" s="23"/>
      <c r="H805" s="23"/>
      <c r="I805" s="23"/>
      <c r="J805" s="23"/>
      <c r="K805" s="23"/>
      <c r="L805" s="23"/>
      <c r="M805" s="23"/>
      <c r="N805" s="23"/>
      <c r="O805" s="23"/>
      <c r="P805" s="23"/>
      <c r="Q805" s="23"/>
      <c r="R805" s="23"/>
      <c r="S805" s="23"/>
      <c r="T805" s="23"/>
      <c r="U805" s="23"/>
      <c r="V805" s="23"/>
      <c r="W805" s="23"/>
      <c r="X805" s="23"/>
      <c r="Y805" s="23"/>
      <c r="Z805" s="23"/>
      <c r="AA805" s="23"/>
    </row>
    <row r="806" spans="1:27" ht="12.75" x14ac:dyDescent="0.2">
      <c r="A806" s="23"/>
      <c r="B806" s="23"/>
      <c r="C806" s="23"/>
      <c r="D806" s="23"/>
      <c r="E806" s="23"/>
      <c r="F806" s="23"/>
      <c r="G806" s="23"/>
      <c r="H806" s="23"/>
      <c r="I806" s="23"/>
      <c r="J806" s="23"/>
      <c r="K806" s="23"/>
      <c r="L806" s="23"/>
      <c r="M806" s="23"/>
      <c r="N806" s="23"/>
      <c r="O806" s="23"/>
      <c r="P806" s="23"/>
      <c r="Q806" s="23"/>
      <c r="R806" s="23"/>
      <c r="S806" s="23"/>
      <c r="T806" s="23"/>
      <c r="U806" s="23"/>
      <c r="V806" s="23"/>
      <c r="W806" s="23"/>
      <c r="X806" s="23"/>
      <c r="Y806" s="23"/>
      <c r="Z806" s="23"/>
      <c r="AA806" s="23"/>
    </row>
    <row r="807" spans="1:27" ht="12.75" x14ac:dyDescent="0.2">
      <c r="A807" s="23"/>
      <c r="B807" s="23"/>
      <c r="C807" s="23"/>
      <c r="D807" s="23"/>
      <c r="E807" s="23"/>
      <c r="F807" s="23"/>
      <c r="G807" s="23"/>
      <c r="H807" s="23"/>
      <c r="I807" s="23"/>
      <c r="J807" s="23"/>
      <c r="K807" s="23"/>
      <c r="L807" s="23"/>
      <c r="M807" s="23"/>
      <c r="N807" s="23"/>
      <c r="O807" s="23"/>
      <c r="P807" s="23"/>
      <c r="Q807" s="23"/>
      <c r="R807" s="23"/>
      <c r="S807" s="23"/>
      <c r="T807" s="23"/>
      <c r="U807" s="23"/>
      <c r="V807" s="23"/>
      <c r="W807" s="23"/>
      <c r="X807" s="23"/>
      <c r="Y807" s="23"/>
      <c r="Z807" s="23"/>
      <c r="AA807" s="23"/>
    </row>
    <row r="808" spans="1:27" ht="12.75" x14ac:dyDescent="0.2">
      <c r="A808" s="23"/>
      <c r="B808" s="23"/>
      <c r="C808" s="23"/>
      <c r="D808" s="23"/>
      <c r="E808" s="23"/>
      <c r="F808" s="23"/>
      <c r="G808" s="23"/>
      <c r="H808" s="23"/>
      <c r="I808" s="23"/>
      <c r="J808" s="23"/>
      <c r="K808" s="23"/>
      <c r="L808" s="23"/>
      <c r="M808" s="23"/>
      <c r="N808" s="23"/>
      <c r="O808" s="23"/>
      <c r="P808" s="23"/>
      <c r="Q808" s="23"/>
      <c r="R808" s="23"/>
      <c r="S808" s="23"/>
      <c r="T808" s="23"/>
      <c r="U808" s="23"/>
      <c r="V808" s="23"/>
      <c r="W808" s="23"/>
      <c r="X808" s="23"/>
      <c r="Y808" s="23"/>
      <c r="Z808" s="23"/>
      <c r="AA808" s="23"/>
    </row>
    <row r="809" spans="1:27" ht="12.75" x14ac:dyDescent="0.2">
      <c r="A809" s="23"/>
      <c r="B809" s="23"/>
      <c r="C809" s="23"/>
      <c r="D809" s="23"/>
      <c r="E809" s="23"/>
      <c r="F809" s="23"/>
      <c r="G809" s="23"/>
      <c r="H809" s="23"/>
      <c r="I809" s="23"/>
      <c r="J809" s="23"/>
      <c r="K809" s="23"/>
      <c r="L809" s="23"/>
      <c r="M809" s="23"/>
      <c r="N809" s="23"/>
      <c r="O809" s="23"/>
      <c r="P809" s="23"/>
      <c r="Q809" s="23"/>
      <c r="R809" s="23"/>
      <c r="S809" s="23"/>
      <c r="T809" s="23"/>
      <c r="U809" s="23"/>
      <c r="V809" s="23"/>
      <c r="W809" s="23"/>
      <c r="X809" s="23"/>
      <c r="Y809" s="23"/>
      <c r="Z809" s="23"/>
      <c r="AA809" s="23"/>
    </row>
    <row r="810" spans="1:27" ht="12.75" x14ac:dyDescent="0.2">
      <c r="A810" s="23"/>
      <c r="B810" s="23"/>
      <c r="C810" s="23"/>
      <c r="D810" s="23"/>
      <c r="E810" s="23"/>
      <c r="F810" s="23"/>
      <c r="G810" s="23"/>
      <c r="H810" s="23"/>
      <c r="I810" s="23"/>
      <c r="J810" s="23"/>
      <c r="K810" s="23"/>
      <c r="L810" s="23"/>
      <c r="M810" s="23"/>
      <c r="N810" s="23"/>
      <c r="O810" s="23"/>
      <c r="P810" s="23"/>
      <c r="Q810" s="23"/>
      <c r="R810" s="23"/>
      <c r="S810" s="23"/>
      <c r="T810" s="23"/>
      <c r="U810" s="23"/>
      <c r="V810" s="23"/>
      <c r="W810" s="23"/>
      <c r="X810" s="23"/>
      <c r="Y810" s="23"/>
      <c r="Z810" s="23"/>
      <c r="AA810" s="23"/>
    </row>
    <row r="811" spans="1:27" ht="12.75" x14ac:dyDescent="0.2">
      <c r="A811" s="23"/>
      <c r="B811" s="23"/>
      <c r="C811" s="23"/>
      <c r="D811" s="23"/>
      <c r="E811" s="23"/>
      <c r="F811" s="23"/>
      <c r="G811" s="23"/>
      <c r="H811" s="23"/>
      <c r="I811" s="23"/>
      <c r="J811" s="23"/>
      <c r="K811" s="23"/>
      <c r="L811" s="23"/>
      <c r="M811" s="23"/>
      <c r="N811" s="23"/>
      <c r="O811" s="23"/>
      <c r="P811" s="23"/>
      <c r="Q811" s="23"/>
      <c r="R811" s="23"/>
      <c r="S811" s="23"/>
      <c r="T811" s="23"/>
      <c r="U811" s="23"/>
      <c r="V811" s="23"/>
      <c r="W811" s="23"/>
      <c r="X811" s="23"/>
      <c r="Y811" s="23"/>
      <c r="Z811" s="23"/>
      <c r="AA811" s="23"/>
    </row>
    <row r="812" spans="1:27" ht="12.75" x14ac:dyDescent="0.2">
      <c r="A812" s="23"/>
      <c r="B812" s="23"/>
      <c r="C812" s="23"/>
      <c r="D812" s="23"/>
      <c r="E812" s="23"/>
      <c r="F812" s="23"/>
      <c r="G812" s="23"/>
      <c r="H812" s="23"/>
      <c r="I812" s="23"/>
      <c r="J812" s="23"/>
      <c r="K812" s="23"/>
      <c r="L812" s="23"/>
      <c r="M812" s="23"/>
      <c r="N812" s="23"/>
      <c r="O812" s="23"/>
      <c r="P812" s="23"/>
      <c r="Q812" s="23"/>
      <c r="R812" s="23"/>
      <c r="S812" s="23"/>
      <c r="T812" s="23"/>
      <c r="U812" s="23"/>
      <c r="V812" s="23"/>
      <c r="W812" s="23"/>
      <c r="X812" s="23"/>
      <c r="Y812" s="23"/>
      <c r="Z812" s="23"/>
      <c r="AA812" s="23"/>
    </row>
    <row r="813" spans="1:27" ht="12.75" x14ac:dyDescent="0.2">
      <c r="A813" s="23"/>
      <c r="B813" s="23"/>
      <c r="C813" s="23"/>
      <c r="D813" s="23"/>
      <c r="E813" s="23"/>
      <c r="F813" s="23"/>
      <c r="G813" s="23"/>
      <c r="H813" s="23"/>
      <c r="I813" s="23"/>
      <c r="J813" s="23"/>
      <c r="K813" s="23"/>
      <c r="L813" s="23"/>
      <c r="M813" s="23"/>
      <c r="N813" s="23"/>
      <c r="O813" s="23"/>
      <c r="P813" s="23"/>
      <c r="Q813" s="23"/>
      <c r="R813" s="23"/>
      <c r="S813" s="23"/>
      <c r="T813" s="23"/>
      <c r="U813" s="23"/>
      <c r="V813" s="23"/>
      <c r="W813" s="23"/>
      <c r="X813" s="23"/>
      <c r="Y813" s="23"/>
      <c r="Z813" s="23"/>
      <c r="AA813" s="23"/>
    </row>
    <row r="814" spans="1:27" ht="12.75" x14ac:dyDescent="0.2">
      <c r="A814" s="23"/>
      <c r="B814" s="23"/>
      <c r="C814" s="23"/>
      <c r="D814" s="23"/>
      <c r="E814" s="23"/>
      <c r="F814" s="23"/>
      <c r="G814" s="23"/>
      <c r="H814" s="23"/>
      <c r="I814" s="23"/>
      <c r="J814" s="23"/>
      <c r="K814" s="23"/>
      <c r="L814" s="23"/>
      <c r="M814" s="23"/>
      <c r="N814" s="23"/>
      <c r="O814" s="23"/>
      <c r="P814" s="23"/>
      <c r="Q814" s="23"/>
      <c r="R814" s="23"/>
      <c r="S814" s="23"/>
      <c r="T814" s="23"/>
      <c r="U814" s="23"/>
      <c r="V814" s="23"/>
      <c r="W814" s="23"/>
      <c r="X814" s="23"/>
      <c r="Y814" s="23"/>
      <c r="Z814" s="23"/>
      <c r="AA814" s="23"/>
    </row>
    <row r="815" spans="1:27" ht="12.75" x14ac:dyDescent="0.2">
      <c r="A815" s="23"/>
      <c r="B815" s="23"/>
      <c r="C815" s="23"/>
      <c r="D815" s="23"/>
      <c r="E815" s="23"/>
      <c r="F815" s="23"/>
      <c r="G815" s="23"/>
      <c r="H815" s="23"/>
      <c r="I815" s="23"/>
      <c r="J815" s="23"/>
      <c r="K815" s="23"/>
      <c r="L815" s="23"/>
      <c r="M815" s="23"/>
      <c r="N815" s="23"/>
      <c r="O815" s="23"/>
      <c r="P815" s="23"/>
      <c r="Q815" s="23"/>
      <c r="R815" s="23"/>
      <c r="S815" s="23"/>
      <c r="T815" s="23"/>
      <c r="U815" s="23"/>
      <c r="V815" s="23"/>
      <c r="W815" s="23"/>
      <c r="X815" s="23"/>
      <c r="Y815" s="23"/>
      <c r="Z815" s="23"/>
      <c r="AA815" s="23"/>
    </row>
    <row r="816" spans="1:27" ht="12.75" x14ac:dyDescent="0.2">
      <c r="A816" s="23"/>
      <c r="B816" s="23"/>
      <c r="C816" s="23"/>
      <c r="D816" s="23"/>
      <c r="E816" s="23"/>
      <c r="F816" s="23"/>
      <c r="G816" s="23"/>
      <c r="H816" s="23"/>
      <c r="I816" s="23"/>
      <c r="J816" s="23"/>
      <c r="K816" s="23"/>
      <c r="L816" s="23"/>
      <c r="M816" s="23"/>
      <c r="N816" s="23"/>
      <c r="O816" s="23"/>
      <c r="P816" s="23"/>
      <c r="Q816" s="23"/>
      <c r="R816" s="23"/>
      <c r="S816" s="23"/>
      <c r="T816" s="23"/>
      <c r="U816" s="23"/>
      <c r="V816" s="23"/>
      <c r="W816" s="23"/>
      <c r="X816" s="23"/>
      <c r="Y816" s="23"/>
      <c r="Z816" s="23"/>
      <c r="AA816" s="23"/>
    </row>
    <row r="817" spans="1:27" ht="12.75" x14ac:dyDescent="0.2">
      <c r="A817" s="23"/>
      <c r="B817" s="23"/>
      <c r="C817" s="23"/>
      <c r="D817" s="23"/>
      <c r="E817" s="23"/>
      <c r="F817" s="23"/>
      <c r="G817" s="23"/>
      <c r="H817" s="23"/>
      <c r="I817" s="23"/>
      <c r="J817" s="23"/>
      <c r="K817" s="23"/>
      <c r="L817" s="23"/>
      <c r="M817" s="23"/>
      <c r="N817" s="23"/>
      <c r="O817" s="23"/>
      <c r="P817" s="23"/>
      <c r="Q817" s="23"/>
      <c r="R817" s="23"/>
      <c r="S817" s="23"/>
      <c r="T817" s="23"/>
      <c r="U817" s="23"/>
      <c r="V817" s="23"/>
      <c r="W817" s="23"/>
      <c r="X817" s="23"/>
      <c r="Y817" s="23"/>
      <c r="Z817" s="23"/>
      <c r="AA817" s="23"/>
    </row>
    <row r="818" spans="1:27" ht="12.75" x14ac:dyDescent="0.2">
      <c r="A818" s="23"/>
      <c r="B818" s="23"/>
      <c r="C818" s="23"/>
      <c r="D818" s="23"/>
      <c r="E818" s="23"/>
      <c r="F818" s="23"/>
      <c r="G818" s="23"/>
      <c r="H818" s="23"/>
      <c r="I818" s="23"/>
      <c r="J818" s="23"/>
      <c r="K818" s="23"/>
      <c r="L818" s="23"/>
      <c r="M818" s="23"/>
      <c r="N818" s="23"/>
      <c r="O818" s="23"/>
      <c r="P818" s="23"/>
      <c r="Q818" s="23"/>
      <c r="R818" s="23"/>
      <c r="S818" s="23"/>
      <c r="T818" s="23"/>
      <c r="U818" s="23"/>
      <c r="V818" s="23"/>
      <c r="W818" s="23"/>
      <c r="X818" s="23"/>
      <c r="Y818" s="23"/>
      <c r="Z818" s="23"/>
      <c r="AA818" s="23"/>
    </row>
    <row r="819" spans="1:27" ht="12.75" x14ac:dyDescent="0.2">
      <c r="A819" s="23"/>
      <c r="B819" s="23"/>
      <c r="C819" s="23"/>
      <c r="D819" s="23"/>
      <c r="E819" s="23"/>
      <c r="F819" s="23"/>
      <c r="G819" s="23"/>
      <c r="H819" s="23"/>
      <c r="I819" s="23"/>
      <c r="J819" s="23"/>
      <c r="K819" s="23"/>
      <c r="L819" s="23"/>
      <c r="M819" s="23"/>
      <c r="N819" s="23"/>
      <c r="O819" s="23"/>
      <c r="P819" s="23"/>
      <c r="Q819" s="23"/>
      <c r="R819" s="23"/>
      <c r="S819" s="23"/>
      <c r="T819" s="23"/>
      <c r="U819" s="23"/>
      <c r="V819" s="23"/>
      <c r="W819" s="23"/>
      <c r="X819" s="23"/>
      <c r="Y819" s="23"/>
      <c r="Z819" s="23"/>
      <c r="AA819" s="23"/>
    </row>
    <row r="820" spans="1:27" ht="12.75" x14ac:dyDescent="0.2">
      <c r="A820" s="23"/>
      <c r="B820" s="23"/>
      <c r="C820" s="23"/>
      <c r="D820" s="23"/>
      <c r="E820" s="23"/>
      <c r="F820" s="23"/>
      <c r="G820" s="23"/>
      <c r="H820" s="23"/>
      <c r="I820" s="23"/>
      <c r="J820" s="23"/>
      <c r="K820" s="23"/>
      <c r="L820" s="23"/>
      <c r="M820" s="23"/>
      <c r="N820" s="23"/>
      <c r="O820" s="23"/>
      <c r="P820" s="23"/>
      <c r="Q820" s="23"/>
      <c r="R820" s="23"/>
      <c r="S820" s="23"/>
      <c r="T820" s="23"/>
      <c r="U820" s="23"/>
      <c r="V820" s="23"/>
      <c r="W820" s="23"/>
      <c r="X820" s="23"/>
      <c r="Y820" s="23"/>
      <c r="Z820" s="23"/>
      <c r="AA820" s="23"/>
    </row>
    <row r="821" spans="1:27" ht="12.75" x14ac:dyDescent="0.2">
      <c r="A821" s="23"/>
      <c r="B821" s="23"/>
      <c r="C821" s="23"/>
      <c r="D821" s="23"/>
      <c r="E821" s="23"/>
      <c r="F821" s="23"/>
      <c r="G821" s="23"/>
      <c r="H821" s="23"/>
      <c r="I821" s="23"/>
      <c r="J821" s="23"/>
      <c r="K821" s="23"/>
      <c r="L821" s="23"/>
      <c r="M821" s="23"/>
      <c r="N821" s="23"/>
      <c r="O821" s="23"/>
      <c r="P821" s="23"/>
      <c r="Q821" s="23"/>
      <c r="R821" s="23"/>
      <c r="S821" s="23"/>
      <c r="T821" s="23"/>
      <c r="U821" s="23"/>
      <c r="V821" s="23"/>
      <c r="W821" s="23"/>
      <c r="X821" s="23"/>
      <c r="Y821" s="23"/>
      <c r="Z821" s="23"/>
      <c r="AA821" s="23"/>
    </row>
    <row r="822" spans="1:27" ht="12.75" x14ac:dyDescent="0.2">
      <c r="A822" s="23"/>
      <c r="B822" s="23"/>
      <c r="C822" s="23"/>
      <c r="D822" s="23"/>
      <c r="E822" s="23"/>
      <c r="F822" s="23"/>
      <c r="G822" s="23"/>
      <c r="H822" s="23"/>
      <c r="I822" s="23"/>
      <c r="J822" s="23"/>
      <c r="K822" s="23"/>
      <c r="L822" s="23"/>
      <c r="M822" s="23"/>
      <c r="N822" s="23"/>
      <c r="O822" s="23"/>
      <c r="P822" s="23"/>
      <c r="Q822" s="23"/>
      <c r="R822" s="23"/>
      <c r="S822" s="23"/>
      <c r="T822" s="23"/>
      <c r="U822" s="23"/>
      <c r="V822" s="23"/>
      <c r="W822" s="23"/>
      <c r="X822" s="23"/>
      <c r="Y822" s="23"/>
      <c r="Z822" s="23"/>
      <c r="AA822" s="23"/>
    </row>
    <row r="823" spans="1:27" ht="12.75" x14ac:dyDescent="0.2">
      <c r="A823" s="23"/>
      <c r="B823" s="23"/>
      <c r="C823" s="23"/>
      <c r="D823" s="23"/>
      <c r="E823" s="23"/>
      <c r="F823" s="23"/>
      <c r="G823" s="23"/>
      <c r="H823" s="23"/>
      <c r="I823" s="23"/>
      <c r="J823" s="23"/>
      <c r="K823" s="23"/>
      <c r="L823" s="23"/>
      <c r="M823" s="23"/>
      <c r="N823" s="23"/>
      <c r="O823" s="23"/>
      <c r="P823" s="23"/>
      <c r="Q823" s="23"/>
      <c r="R823" s="23"/>
      <c r="S823" s="23"/>
      <c r="T823" s="23"/>
      <c r="U823" s="23"/>
      <c r="V823" s="23"/>
      <c r="W823" s="23"/>
      <c r="X823" s="23"/>
      <c r="Y823" s="23"/>
      <c r="Z823" s="23"/>
      <c r="AA823" s="23"/>
    </row>
    <row r="824" spans="1:27" ht="12.75" x14ac:dyDescent="0.2">
      <c r="A824" s="23"/>
      <c r="B824" s="23"/>
      <c r="C824" s="23"/>
      <c r="D824" s="23"/>
      <c r="E824" s="23"/>
      <c r="F824" s="23"/>
      <c r="G824" s="23"/>
      <c r="H824" s="23"/>
      <c r="I824" s="23"/>
      <c r="J824" s="23"/>
      <c r="K824" s="23"/>
      <c r="L824" s="23"/>
      <c r="M824" s="23"/>
      <c r="N824" s="23"/>
      <c r="O824" s="23"/>
      <c r="P824" s="23"/>
      <c r="Q824" s="23"/>
      <c r="R824" s="23"/>
      <c r="S824" s="23"/>
      <c r="T824" s="23"/>
      <c r="U824" s="23"/>
      <c r="V824" s="23"/>
      <c r="W824" s="23"/>
      <c r="X824" s="23"/>
      <c r="Y824" s="23"/>
      <c r="Z824" s="23"/>
      <c r="AA824" s="23"/>
    </row>
    <row r="825" spans="1:27" ht="12.75" x14ac:dyDescent="0.2">
      <c r="A825" s="23"/>
      <c r="B825" s="23"/>
      <c r="C825" s="23"/>
      <c r="D825" s="23"/>
      <c r="E825" s="23"/>
      <c r="F825" s="23"/>
      <c r="G825" s="23"/>
      <c r="H825" s="23"/>
      <c r="I825" s="23"/>
      <c r="J825" s="23"/>
      <c r="K825" s="23"/>
      <c r="L825" s="23"/>
      <c r="M825" s="23"/>
      <c r="N825" s="23"/>
      <c r="O825" s="23"/>
      <c r="P825" s="23"/>
      <c r="Q825" s="23"/>
      <c r="R825" s="23"/>
      <c r="S825" s="23"/>
      <c r="T825" s="23"/>
      <c r="U825" s="23"/>
      <c r="V825" s="23"/>
      <c r="W825" s="23"/>
      <c r="X825" s="23"/>
      <c r="Y825" s="23"/>
      <c r="Z825" s="23"/>
      <c r="AA825" s="23"/>
    </row>
    <row r="826" spans="1:27" ht="12.75" x14ac:dyDescent="0.2">
      <c r="A826" s="23"/>
      <c r="B826" s="23"/>
      <c r="C826" s="23"/>
      <c r="D826" s="23"/>
      <c r="E826" s="23"/>
      <c r="F826" s="23"/>
      <c r="G826" s="23"/>
      <c r="H826" s="23"/>
      <c r="I826" s="23"/>
      <c r="J826" s="23"/>
      <c r="K826" s="23"/>
      <c r="L826" s="23"/>
      <c r="M826" s="23"/>
      <c r="N826" s="23"/>
      <c r="O826" s="23"/>
      <c r="P826" s="23"/>
      <c r="Q826" s="23"/>
      <c r="R826" s="23"/>
      <c r="S826" s="23"/>
      <c r="T826" s="23"/>
      <c r="U826" s="23"/>
      <c r="V826" s="23"/>
      <c r="W826" s="23"/>
      <c r="X826" s="23"/>
      <c r="Y826" s="23"/>
      <c r="Z826" s="23"/>
      <c r="AA826" s="23"/>
    </row>
    <row r="827" spans="1:27" ht="12.75" x14ac:dyDescent="0.2">
      <c r="A827" s="23"/>
      <c r="B827" s="23"/>
      <c r="C827" s="23"/>
      <c r="D827" s="23"/>
      <c r="E827" s="23"/>
      <c r="F827" s="23"/>
      <c r="G827" s="23"/>
      <c r="H827" s="23"/>
      <c r="I827" s="23"/>
      <c r="J827" s="23"/>
      <c r="K827" s="23"/>
      <c r="L827" s="23"/>
      <c r="M827" s="23"/>
      <c r="N827" s="23"/>
      <c r="O827" s="23"/>
      <c r="P827" s="23"/>
      <c r="Q827" s="23"/>
      <c r="R827" s="23"/>
      <c r="S827" s="23"/>
      <c r="T827" s="23"/>
      <c r="U827" s="23"/>
      <c r="V827" s="23"/>
      <c r="W827" s="23"/>
      <c r="X827" s="23"/>
      <c r="Y827" s="23"/>
      <c r="Z827" s="23"/>
      <c r="AA827" s="23"/>
    </row>
    <row r="828" spans="1:27" ht="12.75" x14ac:dyDescent="0.2">
      <c r="A828" s="23"/>
      <c r="B828" s="23"/>
      <c r="C828" s="23"/>
      <c r="D828" s="23"/>
      <c r="E828" s="23"/>
      <c r="F828" s="23"/>
      <c r="G828" s="23"/>
      <c r="H828" s="23"/>
      <c r="I828" s="23"/>
      <c r="J828" s="23"/>
      <c r="K828" s="23"/>
      <c r="L828" s="23"/>
      <c r="M828" s="23"/>
      <c r="N828" s="23"/>
      <c r="O828" s="23"/>
      <c r="P828" s="23"/>
      <c r="Q828" s="23"/>
      <c r="R828" s="23"/>
      <c r="S828" s="23"/>
      <c r="T828" s="23"/>
      <c r="U828" s="23"/>
      <c r="V828" s="23"/>
      <c r="W828" s="23"/>
      <c r="X828" s="23"/>
      <c r="Y828" s="23"/>
      <c r="Z828" s="23"/>
      <c r="AA828" s="23"/>
    </row>
    <row r="829" spans="1:27" ht="12.75" x14ac:dyDescent="0.2">
      <c r="A829" s="23"/>
      <c r="B829" s="23"/>
      <c r="C829" s="23"/>
      <c r="D829" s="23"/>
      <c r="E829" s="23"/>
      <c r="F829" s="23"/>
      <c r="G829" s="23"/>
      <c r="H829" s="23"/>
      <c r="I829" s="23"/>
      <c r="J829" s="23"/>
      <c r="K829" s="23"/>
      <c r="L829" s="23"/>
      <c r="M829" s="23"/>
      <c r="N829" s="23"/>
      <c r="O829" s="23"/>
      <c r="P829" s="23"/>
      <c r="Q829" s="23"/>
      <c r="R829" s="23"/>
      <c r="S829" s="23"/>
      <c r="T829" s="23"/>
      <c r="U829" s="23"/>
      <c r="V829" s="23"/>
      <c r="W829" s="23"/>
      <c r="X829" s="23"/>
      <c r="Y829" s="23"/>
      <c r="Z829" s="23"/>
      <c r="AA829" s="23"/>
    </row>
    <row r="830" spans="1:27" ht="12.75" x14ac:dyDescent="0.2">
      <c r="A830" s="23"/>
      <c r="B830" s="23"/>
      <c r="C830" s="23"/>
      <c r="D830" s="23"/>
      <c r="E830" s="23"/>
      <c r="F830" s="23"/>
      <c r="G830" s="23"/>
      <c r="H830" s="23"/>
      <c r="I830" s="23"/>
      <c r="J830" s="23"/>
      <c r="K830" s="23"/>
      <c r="L830" s="23"/>
      <c r="M830" s="23"/>
      <c r="N830" s="23"/>
      <c r="O830" s="23"/>
      <c r="P830" s="23"/>
      <c r="Q830" s="23"/>
      <c r="R830" s="23"/>
      <c r="S830" s="23"/>
      <c r="T830" s="23"/>
      <c r="U830" s="23"/>
      <c r="V830" s="23"/>
      <c r="W830" s="23"/>
      <c r="X830" s="23"/>
      <c r="Y830" s="23"/>
      <c r="Z830" s="23"/>
      <c r="AA830" s="23"/>
    </row>
    <row r="831" spans="1:27" ht="12.75" x14ac:dyDescent="0.2">
      <c r="A831" s="23"/>
      <c r="B831" s="23"/>
      <c r="C831" s="23"/>
      <c r="D831" s="23"/>
      <c r="E831" s="23"/>
      <c r="F831" s="23"/>
      <c r="G831" s="23"/>
      <c r="H831" s="23"/>
      <c r="I831" s="23"/>
      <c r="J831" s="23"/>
      <c r="K831" s="23"/>
      <c r="L831" s="23"/>
      <c r="M831" s="23"/>
      <c r="N831" s="23"/>
      <c r="O831" s="23"/>
      <c r="P831" s="23"/>
      <c r="Q831" s="23"/>
      <c r="R831" s="23"/>
      <c r="S831" s="23"/>
      <c r="T831" s="23"/>
      <c r="U831" s="23"/>
      <c r="V831" s="23"/>
      <c r="W831" s="23"/>
      <c r="X831" s="23"/>
      <c r="Y831" s="23"/>
      <c r="Z831" s="23"/>
      <c r="AA831" s="23"/>
    </row>
    <row r="832" spans="1:27" ht="12.75" x14ac:dyDescent="0.2">
      <c r="A832" s="23"/>
      <c r="B832" s="23"/>
      <c r="C832" s="23"/>
      <c r="D832" s="23"/>
      <c r="E832" s="23"/>
      <c r="F832" s="23"/>
      <c r="G832" s="23"/>
      <c r="H832" s="23"/>
      <c r="I832" s="23"/>
      <c r="J832" s="23"/>
      <c r="K832" s="23"/>
      <c r="L832" s="23"/>
      <c r="M832" s="23"/>
      <c r="N832" s="23"/>
      <c r="O832" s="23"/>
      <c r="P832" s="23"/>
      <c r="Q832" s="23"/>
      <c r="R832" s="23"/>
      <c r="S832" s="23"/>
      <c r="T832" s="23"/>
      <c r="U832" s="23"/>
      <c r="V832" s="23"/>
      <c r="W832" s="23"/>
      <c r="X832" s="23"/>
      <c r="Y832" s="23"/>
      <c r="Z832" s="23"/>
      <c r="AA832" s="23"/>
    </row>
    <row r="833" spans="1:27" ht="12.75" x14ac:dyDescent="0.2">
      <c r="A833" s="23"/>
      <c r="B833" s="23"/>
      <c r="C833" s="23"/>
      <c r="D833" s="23"/>
      <c r="E833" s="23"/>
      <c r="F833" s="23"/>
      <c r="G833" s="23"/>
      <c r="H833" s="23"/>
      <c r="I833" s="23"/>
      <c r="J833" s="23"/>
      <c r="K833" s="23"/>
      <c r="L833" s="23"/>
      <c r="M833" s="23"/>
      <c r="N833" s="23"/>
      <c r="O833" s="23"/>
      <c r="P833" s="23"/>
      <c r="Q833" s="23"/>
      <c r="R833" s="23"/>
      <c r="S833" s="23"/>
      <c r="T833" s="23"/>
      <c r="U833" s="23"/>
      <c r="V833" s="23"/>
      <c r="W833" s="23"/>
      <c r="X833" s="23"/>
      <c r="Y833" s="23"/>
      <c r="Z833" s="23"/>
      <c r="AA833" s="23"/>
    </row>
    <row r="834" spans="1:27" ht="12.75" x14ac:dyDescent="0.2">
      <c r="A834" s="23"/>
      <c r="B834" s="23"/>
      <c r="C834" s="23"/>
      <c r="D834" s="23"/>
      <c r="E834" s="23"/>
      <c r="F834" s="23"/>
      <c r="G834" s="23"/>
      <c r="H834" s="23"/>
      <c r="I834" s="23"/>
      <c r="J834" s="23"/>
      <c r="K834" s="23"/>
      <c r="L834" s="23"/>
      <c r="M834" s="23"/>
      <c r="N834" s="23"/>
      <c r="O834" s="23"/>
      <c r="P834" s="23"/>
      <c r="Q834" s="23"/>
      <c r="R834" s="23"/>
      <c r="S834" s="23"/>
      <c r="T834" s="23"/>
      <c r="U834" s="23"/>
      <c r="V834" s="23"/>
      <c r="W834" s="23"/>
      <c r="X834" s="23"/>
      <c r="Y834" s="23"/>
      <c r="Z834" s="23"/>
      <c r="AA834" s="23"/>
    </row>
    <row r="835" spans="1:27" ht="12.75" x14ac:dyDescent="0.2">
      <c r="A835" s="23"/>
      <c r="B835" s="23"/>
      <c r="C835" s="23"/>
      <c r="D835" s="23"/>
      <c r="E835" s="23"/>
      <c r="F835" s="23"/>
      <c r="G835" s="23"/>
      <c r="H835" s="23"/>
      <c r="I835" s="23"/>
      <c r="J835" s="23"/>
      <c r="K835" s="23"/>
      <c r="L835" s="23"/>
      <c r="M835" s="23"/>
      <c r="N835" s="23"/>
      <c r="O835" s="23"/>
      <c r="P835" s="23"/>
      <c r="Q835" s="23"/>
      <c r="R835" s="23"/>
      <c r="S835" s="23"/>
      <c r="T835" s="23"/>
      <c r="U835" s="23"/>
      <c r="V835" s="23"/>
      <c r="W835" s="23"/>
      <c r="X835" s="23"/>
      <c r="Y835" s="23"/>
      <c r="Z835" s="23"/>
      <c r="AA835" s="23"/>
    </row>
    <row r="836" spans="1:27" ht="12.75" x14ac:dyDescent="0.2">
      <c r="A836" s="23"/>
      <c r="B836" s="23"/>
      <c r="C836" s="23"/>
      <c r="D836" s="23"/>
      <c r="E836" s="23"/>
      <c r="F836" s="23"/>
      <c r="G836" s="23"/>
      <c r="H836" s="23"/>
      <c r="I836" s="23"/>
      <c r="J836" s="23"/>
      <c r="K836" s="23"/>
      <c r="L836" s="23"/>
      <c r="M836" s="23"/>
      <c r="N836" s="23"/>
      <c r="O836" s="23"/>
      <c r="P836" s="23"/>
      <c r="Q836" s="23"/>
      <c r="R836" s="23"/>
      <c r="S836" s="23"/>
      <c r="T836" s="23"/>
      <c r="U836" s="23"/>
      <c r="V836" s="23"/>
      <c r="W836" s="23"/>
      <c r="X836" s="23"/>
      <c r="Y836" s="23"/>
      <c r="Z836" s="23"/>
      <c r="AA836" s="23"/>
    </row>
    <row r="837" spans="1:27" ht="12.75" x14ac:dyDescent="0.2">
      <c r="A837" s="23"/>
      <c r="B837" s="23"/>
      <c r="C837" s="23"/>
      <c r="D837" s="23"/>
      <c r="E837" s="23"/>
      <c r="F837" s="23"/>
      <c r="G837" s="23"/>
      <c r="H837" s="23"/>
      <c r="I837" s="23"/>
      <c r="J837" s="23"/>
      <c r="K837" s="23"/>
      <c r="L837" s="23"/>
      <c r="M837" s="23"/>
      <c r="N837" s="23"/>
      <c r="O837" s="23"/>
      <c r="P837" s="23"/>
      <c r="Q837" s="23"/>
      <c r="R837" s="23"/>
      <c r="S837" s="23"/>
      <c r="T837" s="23"/>
      <c r="U837" s="23"/>
      <c r="V837" s="23"/>
      <c r="W837" s="23"/>
      <c r="X837" s="23"/>
      <c r="Y837" s="23"/>
      <c r="Z837" s="23"/>
      <c r="AA837" s="23"/>
    </row>
    <row r="838" spans="1:27" ht="12.75" x14ac:dyDescent="0.2">
      <c r="A838" s="23"/>
      <c r="B838" s="23"/>
      <c r="C838" s="23"/>
      <c r="D838" s="23"/>
      <c r="E838" s="23"/>
      <c r="F838" s="23"/>
      <c r="G838" s="23"/>
      <c r="H838" s="23"/>
      <c r="I838" s="23"/>
      <c r="J838" s="23"/>
      <c r="K838" s="23"/>
      <c r="L838" s="23"/>
      <c r="M838" s="23"/>
      <c r="N838" s="23"/>
      <c r="O838" s="23"/>
      <c r="P838" s="23"/>
      <c r="Q838" s="23"/>
      <c r="R838" s="23"/>
      <c r="S838" s="23"/>
      <c r="T838" s="23"/>
      <c r="U838" s="23"/>
      <c r="V838" s="23"/>
      <c r="W838" s="23"/>
      <c r="X838" s="23"/>
      <c r="Y838" s="23"/>
      <c r="Z838" s="23"/>
      <c r="AA838" s="23"/>
    </row>
    <row r="839" spans="1:27" ht="12.75" x14ac:dyDescent="0.2">
      <c r="A839" s="23"/>
      <c r="B839" s="23"/>
      <c r="C839" s="23"/>
      <c r="D839" s="23"/>
      <c r="E839" s="23"/>
      <c r="F839" s="23"/>
      <c r="G839" s="23"/>
      <c r="H839" s="23"/>
      <c r="I839" s="23"/>
      <c r="J839" s="23"/>
      <c r="K839" s="23"/>
      <c r="L839" s="23"/>
      <c r="M839" s="23"/>
      <c r="N839" s="23"/>
      <c r="O839" s="23"/>
      <c r="P839" s="23"/>
      <c r="Q839" s="23"/>
      <c r="R839" s="23"/>
      <c r="S839" s="23"/>
      <c r="T839" s="23"/>
      <c r="U839" s="23"/>
      <c r="V839" s="23"/>
      <c r="W839" s="23"/>
      <c r="X839" s="23"/>
      <c r="Y839" s="23"/>
      <c r="Z839" s="23"/>
      <c r="AA839" s="23"/>
    </row>
    <row r="840" spans="1:27" ht="12.75" x14ac:dyDescent="0.2">
      <c r="A840" s="23"/>
      <c r="B840" s="23"/>
      <c r="C840" s="23"/>
      <c r="D840" s="23"/>
      <c r="E840" s="23"/>
      <c r="F840" s="23"/>
      <c r="G840" s="23"/>
      <c r="H840" s="23"/>
      <c r="I840" s="23"/>
      <c r="J840" s="23"/>
      <c r="K840" s="23"/>
      <c r="L840" s="23"/>
      <c r="M840" s="23"/>
      <c r="N840" s="23"/>
      <c r="O840" s="23"/>
      <c r="P840" s="23"/>
      <c r="Q840" s="23"/>
      <c r="R840" s="23"/>
      <c r="S840" s="23"/>
      <c r="T840" s="23"/>
      <c r="U840" s="23"/>
      <c r="V840" s="23"/>
      <c r="W840" s="23"/>
      <c r="X840" s="23"/>
      <c r="Y840" s="23"/>
      <c r="Z840" s="23"/>
      <c r="AA840" s="23"/>
    </row>
    <row r="841" spans="1:27" ht="12.75" x14ac:dyDescent="0.2">
      <c r="A841" s="23"/>
      <c r="B841" s="23"/>
      <c r="C841" s="23"/>
      <c r="D841" s="23"/>
      <c r="E841" s="23"/>
      <c r="F841" s="23"/>
      <c r="G841" s="23"/>
      <c r="H841" s="23"/>
      <c r="I841" s="23"/>
      <c r="J841" s="23"/>
      <c r="K841" s="23"/>
      <c r="L841" s="23"/>
      <c r="M841" s="23"/>
      <c r="N841" s="23"/>
      <c r="O841" s="23"/>
      <c r="P841" s="23"/>
      <c r="Q841" s="23"/>
      <c r="R841" s="23"/>
      <c r="S841" s="23"/>
      <c r="T841" s="23"/>
      <c r="U841" s="23"/>
      <c r="V841" s="23"/>
      <c r="W841" s="23"/>
      <c r="X841" s="23"/>
      <c r="Y841" s="23"/>
      <c r="Z841" s="23"/>
      <c r="AA841" s="23"/>
    </row>
    <row r="842" spans="1:27" ht="12.75" x14ac:dyDescent="0.2">
      <c r="A842" s="23"/>
      <c r="B842" s="23"/>
      <c r="C842" s="23"/>
      <c r="D842" s="23"/>
      <c r="E842" s="23"/>
      <c r="F842" s="23"/>
      <c r="G842" s="23"/>
      <c r="H842" s="23"/>
      <c r="I842" s="23"/>
      <c r="J842" s="23"/>
      <c r="K842" s="23"/>
      <c r="L842" s="23"/>
      <c r="M842" s="23"/>
      <c r="N842" s="23"/>
      <c r="O842" s="23"/>
      <c r="P842" s="23"/>
      <c r="Q842" s="23"/>
      <c r="R842" s="23"/>
      <c r="S842" s="23"/>
      <c r="T842" s="23"/>
      <c r="U842" s="23"/>
      <c r="V842" s="23"/>
      <c r="W842" s="23"/>
      <c r="X842" s="23"/>
      <c r="Y842" s="23"/>
      <c r="Z842" s="23"/>
      <c r="AA842" s="23"/>
    </row>
    <row r="843" spans="1:27" ht="12.75" x14ac:dyDescent="0.2">
      <c r="A843" s="23"/>
      <c r="B843" s="23"/>
      <c r="C843" s="23"/>
      <c r="D843" s="23"/>
      <c r="E843" s="23"/>
      <c r="F843" s="23"/>
      <c r="G843" s="23"/>
      <c r="H843" s="23"/>
      <c r="I843" s="23"/>
      <c r="J843" s="23"/>
      <c r="K843" s="23"/>
      <c r="L843" s="23"/>
      <c r="M843" s="23"/>
      <c r="N843" s="23"/>
      <c r="O843" s="23"/>
      <c r="P843" s="23"/>
      <c r="Q843" s="23"/>
      <c r="R843" s="23"/>
      <c r="S843" s="23"/>
      <c r="T843" s="23"/>
      <c r="U843" s="23"/>
      <c r="V843" s="23"/>
      <c r="W843" s="23"/>
      <c r="X843" s="23"/>
      <c r="Y843" s="23"/>
      <c r="Z843" s="23"/>
      <c r="AA843" s="23"/>
    </row>
    <row r="844" spans="1:27" ht="12.75" x14ac:dyDescent="0.2">
      <c r="A844" s="23"/>
      <c r="B844" s="23"/>
      <c r="C844" s="23"/>
      <c r="D844" s="23"/>
      <c r="E844" s="23"/>
      <c r="F844" s="23"/>
      <c r="G844" s="23"/>
      <c r="H844" s="23"/>
      <c r="I844" s="23"/>
      <c r="J844" s="23"/>
      <c r="K844" s="23"/>
      <c r="L844" s="23"/>
      <c r="M844" s="23"/>
      <c r="N844" s="23"/>
      <c r="O844" s="23"/>
      <c r="P844" s="23"/>
      <c r="Q844" s="23"/>
      <c r="R844" s="23"/>
      <c r="S844" s="23"/>
      <c r="T844" s="23"/>
      <c r="U844" s="23"/>
      <c r="V844" s="23"/>
      <c r="W844" s="23"/>
      <c r="X844" s="23"/>
      <c r="Y844" s="23"/>
      <c r="Z844" s="23"/>
      <c r="AA844" s="23"/>
    </row>
    <row r="845" spans="1:27" ht="12.75" x14ac:dyDescent="0.2">
      <c r="A845" s="23"/>
      <c r="B845" s="23"/>
      <c r="C845" s="23"/>
      <c r="D845" s="23"/>
      <c r="E845" s="23"/>
      <c r="F845" s="23"/>
      <c r="G845" s="23"/>
      <c r="H845" s="23"/>
      <c r="I845" s="23"/>
      <c r="J845" s="23"/>
      <c r="K845" s="23"/>
      <c r="L845" s="23"/>
      <c r="M845" s="23"/>
      <c r="N845" s="23"/>
      <c r="O845" s="23"/>
      <c r="P845" s="23"/>
      <c r="Q845" s="23"/>
      <c r="R845" s="23"/>
      <c r="S845" s="23"/>
      <c r="T845" s="23"/>
      <c r="U845" s="23"/>
      <c r="V845" s="23"/>
      <c r="W845" s="23"/>
      <c r="X845" s="23"/>
      <c r="Y845" s="23"/>
      <c r="Z845" s="23"/>
      <c r="AA845" s="23"/>
    </row>
    <row r="846" spans="1:27" ht="12.75" x14ac:dyDescent="0.2">
      <c r="A846" s="23"/>
      <c r="B846" s="23"/>
      <c r="C846" s="23"/>
      <c r="D846" s="23"/>
      <c r="E846" s="23"/>
      <c r="F846" s="23"/>
      <c r="G846" s="23"/>
      <c r="H846" s="23"/>
      <c r="I846" s="23"/>
      <c r="J846" s="23"/>
      <c r="K846" s="23"/>
      <c r="L846" s="23"/>
      <c r="M846" s="23"/>
      <c r="N846" s="23"/>
      <c r="O846" s="23"/>
      <c r="P846" s="23"/>
      <c r="Q846" s="23"/>
      <c r="R846" s="23"/>
      <c r="S846" s="23"/>
      <c r="T846" s="23"/>
      <c r="U846" s="23"/>
      <c r="V846" s="23"/>
      <c r="W846" s="23"/>
      <c r="X846" s="23"/>
      <c r="Y846" s="23"/>
      <c r="Z846" s="23"/>
      <c r="AA846" s="23"/>
    </row>
    <row r="847" spans="1:27" ht="12.75" x14ac:dyDescent="0.2">
      <c r="A847" s="23"/>
      <c r="B847" s="23"/>
      <c r="C847" s="23"/>
      <c r="D847" s="23"/>
      <c r="E847" s="23"/>
      <c r="F847" s="23"/>
      <c r="G847" s="23"/>
      <c r="H847" s="23"/>
      <c r="I847" s="23"/>
      <c r="J847" s="23"/>
      <c r="K847" s="23"/>
      <c r="L847" s="23"/>
      <c r="M847" s="23"/>
      <c r="N847" s="23"/>
      <c r="O847" s="23"/>
      <c r="P847" s="23"/>
      <c r="Q847" s="23"/>
      <c r="R847" s="23"/>
      <c r="S847" s="23"/>
      <c r="T847" s="23"/>
      <c r="U847" s="23"/>
      <c r="V847" s="23"/>
      <c r="W847" s="23"/>
      <c r="X847" s="23"/>
      <c r="Y847" s="23"/>
      <c r="Z847" s="23"/>
      <c r="AA847" s="23"/>
    </row>
    <row r="848" spans="1:27" ht="12.75" x14ac:dyDescent="0.2">
      <c r="A848" s="23"/>
      <c r="B848" s="23"/>
      <c r="C848" s="23"/>
      <c r="D848" s="23"/>
      <c r="E848" s="23"/>
      <c r="F848" s="23"/>
      <c r="G848" s="23"/>
      <c r="H848" s="23"/>
      <c r="I848" s="23"/>
      <c r="J848" s="23"/>
      <c r="K848" s="23"/>
      <c r="L848" s="23"/>
      <c r="M848" s="23"/>
      <c r="N848" s="23"/>
      <c r="O848" s="23"/>
      <c r="P848" s="23"/>
      <c r="Q848" s="23"/>
      <c r="R848" s="23"/>
      <c r="S848" s="23"/>
      <c r="T848" s="23"/>
      <c r="U848" s="23"/>
      <c r="V848" s="23"/>
      <c r="W848" s="23"/>
      <c r="X848" s="23"/>
      <c r="Y848" s="23"/>
      <c r="Z848" s="23"/>
      <c r="AA848" s="23"/>
    </row>
    <row r="849" spans="1:27" ht="12.75" x14ac:dyDescent="0.2">
      <c r="A849" s="23"/>
      <c r="B849" s="23"/>
      <c r="C849" s="23"/>
      <c r="D849" s="23"/>
      <c r="E849" s="23"/>
      <c r="F849" s="23"/>
      <c r="G849" s="23"/>
      <c r="H849" s="23"/>
      <c r="I849" s="23"/>
      <c r="J849" s="23"/>
      <c r="K849" s="23"/>
      <c r="L849" s="23"/>
      <c r="M849" s="23"/>
      <c r="N849" s="23"/>
      <c r="O849" s="23"/>
      <c r="P849" s="23"/>
      <c r="Q849" s="23"/>
      <c r="R849" s="23"/>
      <c r="S849" s="23"/>
      <c r="T849" s="23"/>
      <c r="U849" s="23"/>
      <c r="V849" s="23"/>
      <c r="W849" s="23"/>
      <c r="X849" s="23"/>
      <c r="Y849" s="23"/>
      <c r="Z849" s="23"/>
      <c r="AA849" s="23"/>
    </row>
    <row r="850" spans="1:27" ht="12.75" x14ac:dyDescent="0.2">
      <c r="A850" s="23"/>
      <c r="B850" s="23"/>
      <c r="C850" s="23"/>
      <c r="D850" s="23"/>
      <c r="E850" s="23"/>
      <c r="F850" s="23"/>
      <c r="G850" s="23"/>
      <c r="H850" s="23"/>
      <c r="I850" s="23"/>
      <c r="J850" s="23"/>
      <c r="K850" s="23"/>
      <c r="L850" s="23"/>
      <c r="M850" s="23"/>
      <c r="N850" s="23"/>
      <c r="O850" s="23"/>
      <c r="P850" s="23"/>
      <c r="Q850" s="23"/>
      <c r="R850" s="23"/>
      <c r="S850" s="23"/>
      <c r="T850" s="23"/>
      <c r="U850" s="23"/>
      <c r="V850" s="23"/>
      <c r="W850" s="23"/>
      <c r="X850" s="23"/>
      <c r="Y850" s="23"/>
      <c r="Z850" s="23"/>
      <c r="AA850" s="23"/>
    </row>
    <row r="851" spans="1:27" ht="12.75" x14ac:dyDescent="0.2">
      <c r="A851" s="23"/>
      <c r="B851" s="23"/>
      <c r="C851" s="23"/>
      <c r="D851" s="23"/>
      <c r="E851" s="23"/>
      <c r="F851" s="23"/>
      <c r="G851" s="23"/>
      <c r="H851" s="23"/>
      <c r="I851" s="23"/>
      <c r="J851" s="23"/>
      <c r="K851" s="23"/>
      <c r="L851" s="23"/>
      <c r="M851" s="23"/>
      <c r="N851" s="23"/>
      <c r="O851" s="23"/>
      <c r="P851" s="23"/>
      <c r="Q851" s="23"/>
      <c r="R851" s="23"/>
      <c r="S851" s="23"/>
      <c r="T851" s="23"/>
      <c r="U851" s="23"/>
      <c r="V851" s="23"/>
      <c r="W851" s="23"/>
      <c r="X851" s="23"/>
      <c r="Y851" s="23"/>
      <c r="Z851" s="23"/>
      <c r="AA851" s="23"/>
    </row>
    <row r="852" spans="1:27" ht="12.75" x14ac:dyDescent="0.2">
      <c r="A852" s="23"/>
      <c r="B852" s="23"/>
      <c r="C852" s="23"/>
      <c r="D852" s="23"/>
      <c r="E852" s="23"/>
      <c r="F852" s="23"/>
      <c r="G852" s="23"/>
      <c r="H852" s="23"/>
      <c r="I852" s="23"/>
      <c r="J852" s="23"/>
      <c r="K852" s="23"/>
      <c r="L852" s="23"/>
      <c r="M852" s="23"/>
      <c r="N852" s="23"/>
      <c r="O852" s="23"/>
      <c r="P852" s="23"/>
      <c r="Q852" s="23"/>
      <c r="R852" s="23"/>
      <c r="S852" s="23"/>
      <c r="T852" s="23"/>
      <c r="U852" s="23"/>
      <c r="V852" s="23"/>
      <c r="W852" s="23"/>
      <c r="X852" s="23"/>
      <c r="Y852" s="23"/>
      <c r="Z852" s="23"/>
      <c r="AA852" s="23"/>
    </row>
    <row r="853" spans="1:27" ht="12.75" x14ac:dyDescent="0.2">
      <c r="A853" s="23"/>
      <c r="B853" s="23"/>
      <c r="C853" s="23"/>
      <c r="D853" s="23"/>
      <c r="E853" s="23"/>
      <c r="F853" s="23"/>
      <c r="G853" s="23"/>
      <c r="H853" s="23"/>
      <c r="I853" s="23"/>
      <c r="J853" s="23"/>
      <c r="K853" s="23"/>
      <c r="L853" s="23"/>
      <c r="M853" s="23"/>
      <c r="N853" s="23"/>
      <c r="O853" s="23"/>
      <c r="P853" s="23"/>
      <c r="Q853" s="23"/>
      <c r="R853" s="23"/>
      <c r="S853" s="23"/>
      <c r="T853" s="23"/>
      <c r="U853" s="23"/>
      <c r="V853" s="23"/>
      <c r="W853" s="23"/>
      <c r="X853" s="23"/>
      <c r="Y853" s="23"/>
      <c r="Z853" s="23"/>
      <c r="AA853" s="23"/>
    </row>
    <row r="854" spans="1:27" ht="12.75" x14ac:dyDescent="0.2">
      <c r="A854" s="23"/>
      <c r="B854" s="23"/>
      <c r="C854" s="23"/>
      <c r="D854" s="23"/>
      <c r="E854" s="23"/>
      <c r="F854" s="23"/>
      <c r="G854" s="23"/>
      <c r="H854" s="23"/>
      <c r="I854" s="23"/>
      <c r="J854" s="23"/>
      <c r="K854" s="23"/>
      <c r="L854" s="23"/>
      <c r="M854" s="23"/>
      <c r="N854" s="23"/>
      <c r="O854" s="23"/>
      <c r="P854" s="23"/>
      <c r="Q854" s="23"/>
      <c r="R854" s="23"/>
      <c r="S854" s="23"/>
      <c r="T854" s="23"/>
      <c r="U854" s="23"/>
      <c r="V854" s="23"/>
      <c r="W854" s="23"/>
      <c r="X854" s="23"/>
      <c r="Y854" s="23"/>
      <c r="Z854" s="23"/>
      <c r="AA854" s="23"/>
    </row>
    <row r="855" spans="1:27" ht="12.75" x14ac:dyDescent="0.2">
      <c r="A855" s="23"/>
      <c r="B855" s="23"/>
      <c r="C855" s="23"/>
      <c r="D855" s="23"/>
      <c r="E855" s="23"/>
      <c r="F855" s="23"/>
      <c r="G855" s="23"/>
      <c r="H855" s="23"/>
      <c r="I855" s="23"/>
      <c r="J855" s="23"/>
      <c r="K855" s="23"/>
      <c r="L855" s="23"/>
      <c r="M855" s="23"/>
      <c r="N855" s="23"/>
      <c r="O855" s="23"/>
      <c r="P855" s="23"/>
      <c r="Q855" s="23"/>
      <c r="R855" s="23"/>
      <c r="S855" s="23"/>
      <c r="T855" s="23"/>
      <c r="U855" s="23"/>
      <c r="V855" s="23"/>
      <c r="W855" s="23"/>
      <c r="X855" s="23"/>
      <c r="Y855" s="23"/>
      <c r="Z855" s="23"/>
      <c r="AA855" s="23"/>
    </row>
    <row r="856" spans="1:27" ht="12.75" x14ac:dyDescent="0.2">
      <c r="A856" s="23"/>
      <c r="B856" s="23"/>
      <c r="C856" s="23"/>
      <c r="D856" s="23"/>
      <c r="E856" s="23"/>
      <c r="F856" s="23"/>
      <c r="G856" s="23"/>
      <c r="H856" s="23"/>
      <c r="I856" s="23"/>
      <c r="J856" s="23"/>
      <c r="K856" s="23"/>
      <c r="L856" s="23"/>
      <c r="M856" s="23"/>
      <c r="N856" s="23"/>
      <c r="O856" s="23"/>
      <c r="P856" s="23"/>
      <c r="Q856" s="23"/>
      <c r="R856" s="23"/>
      <c r="S856" s="23"/>
      <c r="T856" s="23"/>
      <c r="U856" s="23"/>
      <c r="V856" s="23"/>
      <c r="W856" s="23"/>
      <c r="X856" s="23"/>
      <c r="Y856" s="23"/>
      <c r="Z856" s="23"/>
      <c r="AA856" s="23"/>
    </row>
    <row r="857" spans="1:27" ht="12.75" x14ac:dyDescent="0.2">
      <c r="A857" s="23"/>
      <c r="B857" s="23"/>
      <c r="C857" s="23"/>
      <c r="D857" s="23"/>
      <c r="E857" s="23"/>
      <c r="F857" s="23"/>
      <c r="G857" s="23"/>
      <c r="H857" s="23"/>
      <c r="I857" s="23"/>
      <c r="J857" s="23"/>
      <c r="K857" s="23"/>
      <c r="L857" s="23"/>
      <c r="M857" s="23"/>
      <c r="N857" s="23"/>
      <c r="O857" s="23"/>
      <c r="P857" s="23"/>
      <c r="Q857" s="23"/>
      <c r="R857" s="23"/>
      <c r="S857" s="23"/>
      <c r="T857" s="23"/>
      <c r="U857" s="23"/>
      <c r="V857" s="23"/>
      <c r="W857" s="23"/>
      <c r="X857" s="23"/>
      <c r="Y857" s="23"/>
      <c r="Z857" s="23"/>
      <c r="AA857" s="23"/>
    </row>
    <row r="858" spans="1:27" ht="12.75" x14ac:dyDescent="0.2">
      <c r="A858" s="23"/>
      <c r="B858" s="23"/>
      <c r="C858" s="23"/>
      <c r="D858" s="23"/>
      <c r="E858" s="23"/>
      <c r="F858" s="23"/>
      <c r="G858" s="23"/>
      <c r="H858" s="23"/>
      <c r="I858" s="23"/>
      <c r="J858" s="23"/>
      <c r="K858" s="23"/>
      <c r="L858" s="23"/>
      <c r="M858" s="23"/>
      <c r="N858" s="23"/>
      <c r="O858" s="23"/>
      <c r="P858" s="23"/>
      <c r="Q858" s="23"/>
      <c r="R858" s="23"/>
      <c r="S858" s="23"/>
      <c r="T858" s="23"/>
      <c r="U858" s="23"/>
      <c r="V858" s="23"/>
      <c r="W858" s="23"/>
      <c r="X858" s="23"/>
      <c r="Y858" s="23"/>
      <c r="Z858" s="23"/>
      <c r="AA858" s="23"/>
    </row>
    <row r="859" spans="1:27" ht="12.75" x14ac:dyDescent="0.2">
      <c r="A859" s="23"/>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c r="AA859" s="23"/>
    </row>
    <row r="860" spans="1:27" ht="12.75" x14ac:dyDescent="0.2">
      <c r="A860" s="23"/>
      <c r="B860" s="23"/>
      <c r="C860" s="23"/>
      <c r="D860" s="23"/>
      <c r="E860" s="23"/>
      <c r="F860" s="23"/>
      <c r="G860" s="23"/>
      <c r="H860" s="23"/>
      <c r="I860" s="23"/>
      <c r="J860" s="23"/>
      <c r="K860" s="23"/>
      <c r="L860" s="23"/>
      <c r="M860" s="23"/>
      <c r="N860" s="23"/>
      <c r="O860" s="23"/>
      <c r="P860" s="23"/>
      <c r="Q860" s="23"/>
      <c r="R860" s="23"/>
      <c r="S860" s="23"/>
      <c r="T860" s="23"/>
      <c r="U860" s="23"/>
      <c r="V860" s="23"/>
      <c r="W860" s="23"/>
      <c r="X860" s="23"/>
      <c r="Y860" s="23"/>
      <c r="Z860" s="23"/>
      <c r="AA860" s="23"/>
    </row>
    <row r="861" spans="1:27" ht="12.75" x14ac:dyDescent="0.2">
      <c r="A861" s="23"/>
      <c r="B861" s="23"/>
      <c r="C861" s="23"/>
      <c r="D861" s="23"/>
      <c r="E861" s="23"/>
      <c r="F861" s="23"/>
      <c r="G861" s="23"/>
      <c r="H861" s="23"/>
      <c r="I861" s="23"/>
      <c r="J861" s="23"/>
      <c r="K861" s="23"/>
      <c r="L861" s="23"/>
      <c r="M861" s="23"/>
      <c r="N861" s="23"/>
      <c r="O861" s="23"/>
      <c r="P861" s="23"/>
      <c r="Q861" s="23"/>
      <c r="R861" s="23"/>
      <c r="S861" s="23"/>
      <c r="T861" s="23"/>
      <c r="U861" s="23"/>
      <c r="V861" s="23"/>
      <c r="W861" s="23"/>
      <c r="X861" s="23"/>
      <c r="Y861" s="23"/>
      <c r="Z861" s="23"/>
      <c r="AA861" s="23"/>
    </row>
    <row r="862" spans="1:27" ht="12.75" x14ac:dyDescent="0.2">
      <c r="A862" s="23"/>
      <c r="B862" s="23"/>
      <c r="C862" s="23"/>
      <c r="D862" s="23"/>
      <c r="E862" s="23"/>
      <c r="F862" s="23"/>
      <c r="G862" s="23"/>
      <c r="H862" s="23"/>
      <c r="I862" s="23"/>
      <c r="J862" s="23"/>
      <c r="K862" s="23"/>
      <c r="L862" s="23"/>
      <c r="M862" s="23"/>
      <c r="N862" s="23"/>
      <c r="O862" s="23"/>
      <c r="P862" s="23"/>
      <c r="Q862" s="23"/>
      <c r="R862" s="23"/>
      <c r="S862" s="23"/>
      <c r="T862" s="23"/>
      <c r="U862" s="23"/>
      <c r="V862" s="23"/>
      <c r="W862" s="23"/>
      <c r="X862" s="23"/>
      <c r="Y862" s="23"/>
      <c r="Z862" s="23"/>
      <c r="AA862" s="23"/>
    </row>
    <row r="863" spans="1:27" ht="12.75" x14ac:dyDescent="0.2">
      <c r="A863" s="23"/>
      <c r="B863" s="23"/>
      <c r="C863" s="23"/>
      <c r="D863" s="23"/>
      <c r="E863" s="23"/>
      <c r="F863" s="23"/>
      <c r="G863" s="23"/>
      <c r="H863" s="23"/>
      <c r="I863" s="23"/>
      <c r="J863" s="23"/>
      <c r="K863" s="23"/>
      <c r="L863" s="23"/>
      <c r="M863" s="23"/>
      <c r="N863" s="23"/>
      <c r="O863" s="23"/>
      <c r="P863" s="23"/>
      <c r="Q863" s="23"/>
      <c r="R863" s="23"/>
      <c r="S863" s="23"/>
      <c r="T863" s="23"/>
      <c r="U863" s="23"/>
      <c r="V863" s="23"/>
      <c r="W863" s="23"/>
      <c r="X863" s="23"/>
      <c r="Y863" s="23"/>
      <c r="Z863" s="23"/>
      <c r="AA863" s="23"/>
    </row>
    <row r="864" spans="1:27" ht="12.75" x14ac:dyDescent="0.2">
      <c r="A864" s="23"/>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c r="AA864" s="23"/>
    </row>
    <row r="865" spans="1:27" ht="12.75" x14ac:dyDescent="0.2">
      <c r="A865" s="23"/>
      <c r="B865" s="23"/>
      <c r="C865" s="23"/>
      <c r="D865" s="23"/>
      <c r="E865" s="23"/>
      <c r="F865" s="23"/>
      <c r="G865" s="23"/>
      <c r="H865" s="23"/>
      <c r="I865" s="23"/>
      <c r="J865" s="23"/>
      <c r="K865" s="23"/>
      <c r="L865" s="23"/>
      <c r="M865" s="23"/>
      <c r="N865" s="23"/>
      <c r="O865" s="23"/>
      <c r="P865" s="23"/>
      <c r="Q865" s="23"/>
      <c r="R865" s="23"/>
      <c r="S865" s="23"/>
      <c r="T865" s="23"/>
      <c r="U865" s="23"/>
      <c r="V865" s="23"/>
      <c r="W865" s="23"/>
      <c r="X865" s="23"/>
      <c r="Y865" s="23"/>
      <c r="Z865" s="23"/>
      <c r="AA865" s="23"/>
    </row>
    <row r="866" spans="1:27" ht="12.75" x14ac:dyDescent="0.2">
      <c r="A866" s="23"/>
      <c r="B866" s="23"/>
      <c r="C866" s="23"/>
      <c r="D866" s="23"/>
      <c r="E866" s="23"/>
      <c r="F866" s="23"/>
      <c r="G866" s="23"/>
      <c r="H866" s="23"/>
      <c r="I866" s="23"/>
      <c r="J866" s="23"/>
      <c r="K866" s="23"/>
      <c r="L866" s="23"/>
      <c r="M866" s="23"/>
      <c r="N866" s="23"/>
      <c r="O866" s="23"/>
      <c r="P866" s="23"/>
      <c r="Q866" s="23"/>
      <c r="R866" s="23"/>
      <c r="S866" s="23"/>
      <c r="T866" s="23"/>
      <c r="U866" s="23"/>
      <c r="V866" s="23"/>
      <c r="W866" s="23"/>
      <c r="X866" s="23"/>
      <c r="Y866" s="23"/>
      <c r="Z866" s="23"/>
      <c r="AA866" s="23"/>
    </row>
    <row r="867" spans="1:27" ht="12.75" x14ac:dyDescent="0.2">
      <c r="A867" s="23"/>
      <c r="B867" s="23"/>
      <c r="C867" s="23"/>
      <c r="D867" s="23"/>
      <c r="E867" s="23"/>
      <c r="F867" s="23"/>
      <c r="G867" s="23"/>
      <c r="H867" s="23"/>
      <c r="I867" s="23"/>
      <c r="J867" s="23"/>
      <c r="K867" s="23"/>
      <c r="L867" s="23"/>
      <c r="M867" s="23"/>
      <c r="N867" s="23"/>
      <c r="O867" s="23"/>
      <c r="P867" s="23"/>
      <c r="Q867" s="23"/>
      <c r="R867" s="23"/>
      <c r="S867" s="23"/>
      <c r="T867" s="23"/>
      <c r="U867" s="23"/>
      <c r="V867" s="23"/>
      <c r="W867" s="23"/>
      <c r="X867" s="23"/>
      <c r="Y867" s="23"/>
      <c r="Z867" s="23"/>
      <c r="AA867" s="23"/>
    </row>
    <row r="868" spans="1:27" ht="12.75" x14ac:dyDescent="0.2">
      <c r="A868" s="23"/>
      <c r="B868" s="23"/>
      <c r="C868" s="23"/>
      <c r="D868" s="23"/>
      <c r="E868" s="23"/>
      <c r="F868" s="23"/>
      <c r="G868" s="23"/>
      <c r="H868" s="23"/>
      <c r="I868" s="23"/>
      <c r="J868" s="23"/>
      <c r="K868" s="23"/>
      <c r="L868" s="23"/>
      <c r="M868" s="23"/>
      <c r="N868" s="23"/>
      <c r="O868" s="23"/>
      <c r="P868" s="23"/>
      <c r="Q868" s="23"/>
      <c r="R868" s="23"/>
      <c r="S868" s="23"/>
      <c r="T868" s="23"/>
      <c r="U868" s="23"/>
      <c r="V868" s="23"/>
      <c r="W868" s="23"/>
      <c r="X868" s="23"/>
      <c r="Y868" s="23"/>
      <c r="Z868" s="23"/>
      <c r="AA868" s="23"/>
    </row>
    <row r="869" spans="1:27" ht="12.75" x14ac:dyDescent="0.2">
      <c r="A869" s="23"/>
      <c r="B869" s="23"/>
      <c r="C869" s="23"/>
      <c r="D869" s="23"/>
      <c r="E869" s="23"/>
      <c r="F869" s="23"/>
      <c r="G869" s="23"/>
      <c r="H869" s="23"/>
      <c r="I869" s="23"/>
      <c r="J869" s="23"/>
      <c r="K869" s="23"/>
      <c r="L869" s="23"/>
      <c r="M869" s="23"/>
      <c r="N869" s="23"/>
      <c r="O869" s="23"/>
      <c r="P869" s="23"/>
      <c r="Q869" s="23"/>
      <c r="R869" s="23"/>
      <c r="S869" s="23"/>
      <c r="T869" s="23"/>
      <c r="U869" s="23"/>
      <c r="V869" s="23"/>
      <c r="W869" s="23"/>
      <c r="X869" s="23"/>
      <c r="Y869" s="23"/>
      <c r="Z869" s="23"/>
      <c r="AA869" s="23"/>
    </row>
    <row r="870" spans="1:27" ht="12.75" x14ac:dyDescent="0.2">
      <c r="A870" s="23"/>
      <c r="B870" s="23"/>
      <c r="C870" s="23"/>
      <c r="D870" s="23"/>
      <c r="E870" s="23"/>
      <c r="F870" s="23"/>
      <c r="G870" s="23"/>
      <c r="H870" s="23"/>
      <c r="I870" s="23"/>
      <c r="J870" s="23"/>
      <c r="K870" s="23"/>
      <c r="L870" s="23"/>
      <c r="M870" s="23"/>
      <c r="N870" s="23"/>
      <c r="O870" s="23"/>
      <c r="P870" s="23"/>
      <c r="Q870" s="23"/>
      <c r="R870" s="23"/>
      <c r="S870" s="23"/>
      <c r="T870" s="23"/>
      <c r="U870" s="23"/>
      <c r="V870" s="23"/>
      <c r="W870" s="23"/>
      <c r="X870" s="23"/>
      <c r="Y870" s="23"/>
      <c r="Z870" s="23"/>
      <c r="AA870" s="23"/>
    </row>
    <row r="871" spans="1:27" ht="12.75" x14ac:dyDescent="0.2">
      <c r="A871" s="23"/>
      <c r="B871" s="23"/>
      <c r="C871" s="23"/>
      <c r="D871" s="23"/>
      <c r="E871" s="23"/>
      <c r="F871" s="23"/>
      <c r="G871" s="23"/>
      <c r="H871" s="23"/>
      <c r="I871" s="23"/>
      <c r="J871" s="23"/>
      <c r="K871" s="23"/>
      <c r="L871" s="23"/>
      <c r="M871" s="23"/>
      <c r="N871" s="23"/>
      <c r="O871" s="23"/>
      <c r="P871" s="23"/>
      <c r="Q871" s="23"/>
      <c r="R871" s="23"/>
      <c r="S871" s="23"/>
      <c r="T871" s="23"/>
      <c r="U871" s="23"/>
      <c r="V871" s="23"/>
      <c r="W871" s="23"/>
      <c r="X871" s="23"/>
      <c r="Y871" s="23"/>
      <c r="Z871" s="23"/>
      <c r="AA871" s="23"/>
    </row>
    <row r="872" spans="1:27" ht="12.75" x14ac:dyDescent="0.2">
      <c r="A872" s="23"/>
      <c r="B872" s="23"/>
      <c r="C872" s="23"/>
      <c r="D872" s="23"/>
      <c r="E872" s="23"/>
      <c r="F872" s="23"/>
      <c r="G872" s="23"/>
      <c r="H872" s="23"/>
      <c r="I872" s="23"/>
      <c r="J872" s="23"/>
      <c r="K872" s="23"/>
      <c r="L872" s="23"/>
      <c r="M872" s="23"/>
      <c r="N872" s="23"/>
      <c r="O872" s="23"/>
      <c r="P872" s="23"/>
      <c r="Q872" s="23"/>
      <c r="R872" s="23"/>
      <c r="S872" s="23"/>
      <c r="T872" s="23"/>
      <c r="U872" s="23"/>
      <c r="V872" s="23"/>
      <c r="W872" s="23"/>
      <c r="X872" s="23"/>
      <c r="Y872" s="23"/>
      <c r="Z872" s="23"/>
      <c r="AA872" s="23"/>
    </row>
    <row r="873" spans="1:27" ht="12.75" x14ac:dyDescent="0.2">
      <c r="A873" s="23"/>
      <c r="B873" s="23"/>
      <c r="C873" s="23"/>
      <c r="D873" s="23"/>
      <c r="E873" s="23"/>
      <c r="F873" s="23"/>
      <c r="G873" s="23"/>
      <c r="H873" s="23"/>
      <c r="I873" s="23"/>
      <c r="J873" s="23"/>
      <c r="K873" s="23"/>
      <c r="L873" s="23"/>
      <c r="M873" s="23"/>
      <c r="N873" s="23"/>
      <c r="O873" s="23"/>
      <c r="P873" s="23"/>
      <c r="Q873" s="23"/>
      <c r="R873" s="23"/>
      <c r="S873" s="23"/>
      <c r="T873" s="23"/>
      <c r="U873" s="23"/>
      <c r="V873" s="23"/>
      <c r="W873" s="23"/>
      <c r="X873" s="23"/>
      <c r="Y873" s="23"/>
      <c r="Z873" s="23"/>
      <c r="AA873" s="23"/>
    </row>
    <row r="874" spans="1:27" ht="12.75" x14ac:dyDescent="0.2">
      <c r="A874" s="23"/>
      <c r="B874" s="23"/>
      <c r="C874" s="23"/>
      <c r="D874" s="23"/>
      <c r="E874" s="23"/>
      <c r="F874" s="23"/>
      <c r="G874" s="23"/>
      <c r="H874" s="23"/>
      <c r="I874" s="23"/>
      <c r="J874" s="23"/>
      <c r="K874" s="23"/>
      <c r="L874" s="23"/>
      <c r="M874" s="23"/>
      <c r="N874" s="23"/>
      <c r="O874" s="23"/>
      <c r="P874" s="23"/>
      <c r="Q874" s="23"/>
      <c r="R874" s="23"/>
      <c r="S874" s="23"/>
      <c r="T874" s="23"/>
      <c r="U874" s="23"/>
      <c r="V874" s="23"/>
      <c r="W874" s="23"/>
      <c r="X874" s="23"/>
      <c r="Y874" s="23"/>
      <c r="Z874" s="23"/>
      <c r="AA874" s="23"/>
    </row>
    <row r="875" spans="1:27" ht="12.75" x14ac:dyDescent="0.2">
      <c r="A875" s="23"/>
      <c r="B875" s="23"/>
      <c r="C875" s="23"/>
      <c r="D875" s="23"/>
      <c r="E875" s="23"/>
      <c r="F875" s="23"/>
      <c r="G875" s="23"/>
      <c r="H875" s="23"/>
      <c r="I875" s="23"/>
      <c r="J875" s="23"/>
      <c r="K875" s="23"/>
      <c r="L875" s="23"/>
      <c r="M875" s="23"/>
      <c r="N875" s="23"/>
      <c r="O875" s="23"/>
      <c r="P875" s="23"/>
      <c r="Q875" s="23"/>
      <c r="R875" s="23"/>
      <c r="S875" s="23"/>
      <c r="T875" s="23"/>
      <c r="U875" s="23"/>
      <c r="V875" s="23"/>
      <c r="W875" s="23"/>
      <c r="X875" s="23"/>
      <c r="Y875" s="23"/>
      <c r="Z875" s="23"/>
      <c r="AA875" s="23"/>
    </row>
    <row r="876" spans="1:27" ht="12.75" x14ac:dyDescent="0.2">
      <c r="A876" s="23"/>
      <c r="B876" s="23"/>
      <c r="C876" s="23"/>
      <c r="D876" s="23"/>
      <c r="E876" s="23"/>
      <c r="F876" s="23"/>
      <c r="G876" s="23"/>
      <c r="H876" s="23"/>
      <c r="I876" s="23"/>
      <c r="J876" s="23"/>
      <c r="K876" s="23"/>
      <c r="L876" s="23"/>
      <c r="M876" s="23"/>
      <c r="N876" s="23"/>
      <c r="O876" s="23"/>
      <c r="P876" s="23"/>
      <c r="Q876" s="23"/>
      <c r="R876" s="23"/>
      <c r="S876" s="23"/>
      <c r="T876" s="23"/>
      <c r="U876" s="23"/>
      <c r="V876" s="23"/>
      <c r="W876" s="23"/>
      <c r="X876" s="23"/>
      <c r="Y876" s="23"/>
      <c r="Z876" s="23"/>
      <c r="AA876" s="23"/>
    </row>
    <row r="877" spans="1:27" ht="12.75" x14ac:dyDescent="0.2">
      <c r="A877" s="23"/>
      <c r="B877" s="23"/>
      <c r="C877" s="23"/>
      <c r="D877" s="23"/>
      <c r="E877" s="23"/>
      <c r="F877" s="23"/>
      <c r="G877" s="23"/>
      <c r="H877" s="23"/>
      <c r="I877" s="23"/>
      <c r="J877" s="23"/>
      <c r="K877" s="23"/>
      <c r="L877" s="23"/>
      <c r="M877" s="23"/>
      <c r="N877" s="23"/>
      <c r="O877" s="23"/>
      <c r="P877" s="23"/>
      <c r="Q877" s="23"/>
      <c r="R877" s="23"/>
      <c r="S877" s="23"/>
      <c r="T877" s="23"/>
      <c r="U877" s="23"/>
      <c r="V877" s="23"/>
      <c r="W877" s="23"/>
      <c r="X877" s="23"/>
      <c r="Y877" s="23"/>
      <c r="Z877" s="23"/>
      <c r="AA877" s="23"/>
    </row>
    <row r="878" spans="1:27" ht="12.75" x14ac:dyDescent="0.2">
      <c r="A878" s="23"/>
      <c r="B878" s="23"/>
      <c r="C878" s="23"/>
      <c r="D878" s="23"/>
      <c r="E878" s="23"/>
      <c r="F878" s="23"/>
      <c r="G878" s="23"/>
      <c r="H878" s="23"/>
      <c r="I878" s="23"/>
      <c r="J878" s="23"/>
      <c r="K878" s="23"/>
      <c r="L878" s="23"/>
      <c r="M878" s="23"/>
      <c r="N878" s="23"/>
      <c r="O878" s="23"/>
      <c r="P878" s="23"/>
      <c r="Q878" s="23"/>
      <c r="R878" s="23"/>
      <c r="S878" s="23"/>
      <c r="T878" s="23"/>
      <c r="U878" s="23"/>
      <c r="V878" s="23"/>
      <c r="W878" s="23"/>
      <c r="X878" s="23"/>
      <c r="Y878" s="23"/>
      <c r="Z878" s="23"/>
      <c r="AA878" s="23"/>
    </row>
    <row r="879" spans="1:27" ht="12.75" x14ac:dyDescent="0.2">
      <c r="A879" s="23"/>
      <c r="B879" s="23"/>
      <c r="C879" s="23"/>
      <c r="D879" s="23"/>
      <c r="E879" s="23"/>
      <c r="F879" s="23"/>
      <c r="G879" s="23"/>
      <c r="H879" s="23"/>
      <c r="I879" s="23"/>
      <c r="J879" s="23"/>
      <c r="K879" s="23"/>
      <c r="L879" s="23"/>
      <c r="M879" s="23"/>
      <c r="N879" s="23"/>
      <c r="O879" s="23"/>
      <c r="P879" s="23"/>
      <c r="Q879" s="23"/>
      <c r="R879" s="23"/>
      <c r="S879" s="23"/>
      <c r="T879" s="23"/>
      <c r="U879" s="23"/>
      <c r="V879" s="23"/>
      <c r="W879" s="23"/>
      <c r="X879" s="23"/>
      <c r="Y879" s="23"/>
      <c r="Z879" s="23"/>
      <c r="AA879" s="23"/>
    </row>
    <row r="880" spans="1:27" ht="12.75" x14ac:dyDescent="0.2">
      <c r="A880" s="23"/>
      <c r="B880" s="23"/>
      <c r="C880" s="23"/>
      <c r="D880" s="23"/>
      <c r="E880" s="23"/>
      <c r="F880" s="23"/>
      <c r="G880" s="23"/>
      <c r="H880" s="23"/>
      <c r="I880" s="23"/>
      <c r="J880" s="23"/>
      <c r="K880" s="23"/>
      <c r="L880" s="23"/>
      <c r="M880" s="23"/>
      <c r="N880" s="23"/>
      <c r="O880" s="23"/>
      <c r="P880" s="23"/>
      <c r="Q880" s="23"/>
      <c r="R880" s="23"/>
      <c r="S880" s="23"/>
      <c r="T880" s="23"/>
      <c r="U880" s="23"/>
      <c r="V880" s="23"/>
      <c r="W880" s="23"/>
      <c r="X880" s="23"/>
      <c r="Y880" s="23"/>
      <c r="Z880" s="23"/>
      <c r="AA880" s="23"/>
    </row>
    <row r="881" spans="1:27" ht="12.75" x14ac:dyDescent="0.2">
      <c r="A881" s="23"/>
      <c r="B881" s="23"/>
      <c r="C881" s="23"/>
      <c r="D881" s="23"/>
      <c r="E881" s="23"/>
      <c r="F881" s="23"/>
      <c r="G881" s="23"/>
      <c r="H881" s="23"/>
      <c r="I881" s="23"/>
      <c r="J881" s="23"/>
      <c r="K881" s="23"/>
      <c r="L881" s="23"/>
      <c r="M881" s="23"/>
      <c r="N881" s="23"/>
      <c r="O881" s="23"/>
      <c r="P881" s="23"/>
      <c r="Q881" s="23"/>
      <c r="R881" s="23"/>
      <c r="S881" s="23"/>
      <c r="T881" s="23"/>
      <c r="U881" s="23"/>
      <c r="V881" s="23"/>
      <c r="W881" s="23"/>
      <c r="X881" s="23"/>
      <c r="Y881" s="23"/>
      <c r="Z881" s="23"/>
      <c r="AA881" s="23"/>
    </row>
    <row r="882" spans="1:27" ht="12.75" x14ac:dyDescent="0.2">
      <c r="A882" s="23"/>
      <c r="B882" s="23"/>
      <c r="C882" s="23"/>
      <c r="D882" s="23"/>
      <c r="E882" s="23"/>
      <c r="F882" s="23"/>
      <c r="G882" s="23"/>
      <c r="H882" s="23"/>
      <c r="I882" s="23"/>
      <c r="J882" s="23"/>
      <c r="K882" s="23"/>
      <c r="L882" s="23"/>
      <c r="M882" s="23"/>
      <c r="N882" s="23"/>
      <c r="O882" s="23"/>
      <c r="P882" s="23"/>
      <c r="Q882" s="23"/>
      <c r="R882" s="23"/>
      <c r="S882" s="23"/>
      <c r="T882" s="23"/>
      <c r="U882" s="23"/>
      <c r="V882" s="23"/>
      <c r="W882" s="23"/>
      <c r="X882" s="23"/>
      <c r="Y882" s="23"/>
      <c r="Z882" s="23"/>
      <c r="AA882" s="23"/>
    </row>
    <row r="883" spans="1:27" ht="12.75" x14ac:dyDescent="0.2">
      <c r="A883" s="23"/>
      <c r="B883" s="23"/>
      <c r="C883" s="23"/>
      <c r="D883" s="23"/>
      <c r="E883" s="23"/>
      <c r="F883" s="23"/>
      <c r="G883" s="23"/>
      <c r="H883" s="23"/>
      <c r="I883" s="23"/>
      <c r="J883" s="23"/>
      <c r="K883" s="23"/>
      <c r="L883" s="23"/>
      <c r="M883" s="23"/>
      <c r="N883" s="23"/>
      <c r="O883" s="23"/>
      <c r="P883" s="23"/>
      <c r="Q883" s="23"/>
      <c r="R883" s="23"/>
      <c r="S883" s="23"/>
      <c r="T883" s="23"/>
      <c r="U883" s="23"/>
      <c r="V883" s="23"/>
      <c r="W883" s="23"/>
      <c r="X883" s="23"/>
      <c r="Y883" s="23"/>
      <c r="Z883" s="23"/>
      <c r="AA883" s="23"/>
    </row>
    <row r="884" spans="1:27" ht="12.75" x14ac:dyDescent="0.2">
      <c r="A884" s="23"/>
      <c r="B884" s="23"/>
      <c r="C884" s="23"/>
      <c r="D884" s="23"/>
      <c r="E884" s="23"/>
      <c r="F884" s="23"/>
      <c r="G884" s="23"/>
      <c r="H884" s="23"/>
      <c r="I884" s="23"/>
      <c r="J884" s="23"/>
      <c r="K884" s="23"/>
      <c r="L884" s="23"/>
      <c r="M884" s="23"/>
      <c r="N884" s="23"/>
      <c r="O884" s="23"/>
      <c r="P884" s="23"/>
      <c r="Q884" s="23"/>
      <c r="R884" s="23"/>
      <c r="S884" s="23"/>
      <c r="T884" s="23"/>
      <c r="U884" s="23"/>
      <c r="V884" s="23"/>
      <c r="W884" s="23"/>
      <c r="X884" s="23"/>
      <c r="Y884" s="23"/>
      <c r="Z884" s="23"/>
      <c r="AA884" s="23"/>
    </row>
    <row r="885" spans="1:27" ht="12.75" x14ac:dyDescent="0.2">
      <c r="A885" s="23"/>
      <c r="B885" s="23"/>
      <c r="C885" s="23"/>
      <c r="D885" s="23"/>
      <c r="E885" s="23"/>
      <c r="F885" s="23"/>
      <c r="G885" s="23"/>
      <c r="H885" s="23"/>
      <c r="I885" s="23"/>
      <c r="J885" s="23"/>
      <c r="K885" s="23"/>
      <c r="L885" s="23"/>
      <c r="M885" s="23"/>
      <c r="N885" s="23"/>
      <c r="O885" s="23"/>
      <c r="P885" s="23"/>
      <c r="Q885" s="23"/>
      <c r="R885" s="23"/>
      <c r="S885" s="23"/>
      <c r="T885" s="23"/>
      <c r="U885" s="23"/>
      <c r="V885" s="23"/>
      <c r="W885" s="23"/>
      <c r="X885" s="23"/>
      <c r="Y885" s="23"/>
      <c r="Z885" s="23"/>
      <c r="AA885" s="23"/>
    </row>
    <row r="886" spans="1:27" ht="12.75" x14ac:dyDescent="0.2">
      <c r="A886" s="23"/>
      <c r="B886" s="23"/>
      <c r="C886" s="23"/>
      <c r="D886" s="23"/>
      <c r="E886" s="23"/>
      <c r="F886" s="23"/>
      <c r="G886" s="23"/>
      <c r="H886" s="23"/>
      <c r="I886" s="23"/>
      <c r="J886" s="23"/>
      <c r="K886" s="23"/>
      <c r="L886" s="23"/>
      <c r="M886" s="23"/>
      <c r="N886" s="23"/>
      <c r="O886" s="23"/>
      <c r="P886" s="23"/>
      <c r="Q886" s="23"/>
      <c r="R886" s="23"/>
      <c r="S886" s="23"/>
      <c r="T886" s="23"/>
      <c r="U886" s="23"/>
      <c r="V886" s="23"/>
      <c r="W886" s="23"/>
      <c r="X886" s="23"/>
      <c r="Y886" s="23"/>
      <c r="Z886" s="23"/>
      <c r="AA886" s="23"/>
    </row>
    <row r="887" spans="1:27" ht="12.75" x14ac:dyDescent="0.2">
      <c r="A887" s="23"/>
      <c r="B887" s="23"/>
      <c r="C887" s="23"/>
      <c r="D887" s="23"/>
      <c r="E887" s="23"/>
      <c r="F887" s="23"/>
      <c r="G887" s="23"/>
      <c r="H887" s="23"/>
      <c r="I887" s="23"/>
      <c r="J887" s="23"/>
      <c r="K887" s="23"/>
      <c r="L887" s="23"/>
      <c r="M887" s="23"/>
      <c r="N887" s="23"/>
      <c r="O887" s="23"/>
      <c r="P887" s="23"/>
      <c r="Q887" s="23"/>
      <c r="R887" s="23"/>
      <c r="S887" s="23"/>
      <c r="T887" s="23"/>
      <c r="U887" s="23"/>
      <c r="V887" s="23"/>
      <c r="W887" s="23"/>
      <c r="X887" s="23"/>
      <c r="Y887" s="23"/>
      <c r="Z887" s="23"/>
      <c r="AA887" s="23"/>
    </row>
    <row r="888" spans="1:27" ht="12.75" x14ac:dyDescent="0.2">
      <c r="A888" s="23"/>
      <c r="B888" s="23"/>
      <c r="C888" s="23"/>
      <c r="D888" s="23"/>
      <c r="E888" s="23"/>
      <c r="F888" s="23"/>
      <c r="G888" s="23"/>
      <c r="H888" s="23"/>
      <c r="I888" s="23"/>
      <c r="J888" s="23"/>
      <c r="K888" s="23"/>
      <c r="L888" s="23"/>
      <c r="M888" s="23"/>
      <c r="N888" s="23"/>
      <c r="O888" s="23"/>
      <c r="P888" s="23"/>
      <c r="Q888" s="23"/>
      <c r="R888" s="23"/>
      <c r="S888" s="23"/>
      <c r="T888" s="23"/>
      <c r="U888" s="23"/>
      <c r="V888" s="23"/>
      <c r="W888" s="23"/>
      <c r="X888" s="23"/>
      <c r="Y888" s="23"/>
      <c r="Z888" s="23"/>
      <c r="AA888" s="23"/>
    </row>
    <row r="889" spans="1:27" ht="12.75" x14ac:dyDescent="0.2">
      <c r="A889" s="23"/>
      <c r="B889" s="23"/>
      <c r="C889" s="23"/>
      <c r="D889" s="23"/>
      <c r="E889" s="23"/>
      <c r="F889" s="23"/>
      <c r="G889" s="23"/>
      <c r="H889" s="23"/>
      <c r="I889" s="23"/>
      <c r="J889" s="23"/>
      <c r="K889" s="23"/>
      <c r="L889" s="23"/>
      <c r="M889" s="23"/>
      <c r="N889" s="23"/>
      <c r="O889" s="23"/>
      <c r="P889" s="23"/>
      <c r="Q889" s="23"/>
      <c r="R889" s="23"/>
      <c r="S889" s="23"/>
      <c r="T889" s="23"/>
      <c r="U889" s="23"/>
      <c r="V889" s="23"/>
      <c r="W889" s="23"/>
      <c r="X889" s="23"/>
      <c r="Y889" s="23"/>
      <c r="Z889" s="23"/>
      <c r="AA889" s="23"/>
    </row>
    <row r="890" spans="1:27" ht="12.75" x14ac:dyDescent="0.2">
      <c r="A890" s="23"/>
      <c r="B890" s="23"/>
      <c r="C890" s="23"/>
      <c r="D890" s="23"/>
      <c r="E890" s="23"/>
      <c r="F890" s="23"/>
      <c r="G890" s="23"/>
      <c r="H890" s="23"/>
      <c r="I890" s="23"/>
      <c r="J890" s="23"/>
      <c r="K890" s="23"/>
      <c r="L890" s="23"/>
      <c r="M890" s="23"/>
      <c r="N890" s="23"/>
      <c r="O890" s="23"/>
      <c r="P890" s="23"/>
      <c r="Q890" s="23"/>
      <c r="R890" s="23"/>
      <c r="S890" s="23"/>
      <c r="T890" s="23"/>
      <c r="U890" s="23"/>
      <c r="V890" s="23"/>
      <c r="W890" s="23"/>
      <c r="X890" s="23"/>
      <c r="Y890" s="23"/>
      <c r="Z890" s="23"/>
      <c r="AA890" s="23"/>
    </row>
    <row r="891" spans="1:27" ht="12.75" x14ac:dyDescent="0.2">
      <c r="A891" s="23"/>
      <c r="B891" s="23"/>
      <c r="C891" s="23"/>
      <c r="D891" s="23"/>
      <c r="E891" s="23"/>
      <c r="F891" s="23"/>
      <c r="G891" s="23"/>
      <c r="H891" s="23"/>
      <c r="I891" s="23"/>
      <c r="J891" s="23"/>
      <c r="K891" s="23"/>
      <c r="L891" s="23"/>
      <c r="M891" s="23"/>
      <c r="N891" s="23"/>
      <c r="O891" s="23"/>
      <c r="P891" s="23"/>
      <c r="Q891" s="23"/>
      <c r="R891" s="23"/>
      <c r="S891" s="23"/>
      <c r="T891" s="23"/>
      <c r="U891" s="23"/>
      <c r="V891" s="23"/>
      <c r="W891" s="23"/>
      <c r="X891" s="23"/>
      <c r="Y891" s="23"/>
      <c r="Z891" s="23"/>
      <c r="AA891" s="23"/>
    </row>
    <row r="892" spans="1:27" ht="12.75" x14ac:dyDescent="0.2">
      <c r="A892" s="23"/>
      <c r="B892" s="23"/>
      <c r="C892" s="23"/>
      <c r="D892" s="23"/>
      <c r="E892" s="23"/>
      <c r="F892" s="23"/>
      <c r="G892" s="23"/>
      <c r="H892" s="23"/>
      <c r="I892" s="23"/>
      <c r="J892" s="23"/>
      <c r="K892" s="23"/>
      <c r="L892" s="23"/>
      <c r="M892" s="23"/>
      <c r="N892" s="23"/>
      <c r="O892" s="23"/>
      <c r="P892" s="23"/>
      <c r="Q892" s="23"/>
      <c r="R892" s="23"/>
      <c r="S892" s="23"/>
      <c r="T892" s="23"/>
      <c r="U892" s="23"/>
      <c r="V892" s="23"/>
      <c r="W892" s="23"/>
      <c r="X892" s="23"/>
      <c r="Y892" s="23"/>
      <c r="Z892" s="23"/>
      <c r="AA892" s="23"/>
    </row>
    <row r="893" spans="1:27" ht="12.75" x14ac:dyDescent="0.2">
      <c r="A893" s="23"/>
      <c r="B893" s="23"/>
      <c r="C893" s="23"/>
      <c r="D893" s="23"/>
      <c r="E893" s="23"/>
      <c r="F893" s="23"/>
      <c r="G893" s="23"/>
      <c r="H893" s="23"/>
      <c r="I893" s="23"/>
      <c r="J893" s="23"/>
      <c r="K893" s="23"/>
      <c r="L893" s="23"/>
      <c r="M893" s="23"/>
      <c r="N893" s="23"/>
      <c r="O893" s="23"/>
      <c r="P893" s="23"/>
      <c r="Q893" s="23"/>
      <c r="R893" s="23"/>
      <c r="S893" s="23"/>
      <c r="T893" s="23"/>
      <c r="U893" s="23"/>
      <c r="V893" s="23"/>
      <c r="W893" s="23"/>
      <c r="X893" s="23"/>
      <c r="Y893" s="23"/>
      <c r="Z893" s="23"/>
      <c r="AA893" s="23"/>
    </row>
    <row r="894" spans="1:27" ht="12.75" x14ac:dyDescent="0.2">
      <c r="A894" s="23"/>
      <c r="B894" s="23"/>
      <c r="C894" s="23"/>
      <c r="D894" s="23"/>
      <c r="E894" s="23"/>
      <c r="F894" s="23"/>
      <c r="G894" s="23"/>
      <c r="H894" s="23"/>
      <c r="I894" s="23"/>
      <c r="J894" s="23"/>
      <c r="K894" s="23"/>
      <c r="L894" s="23"/>
      <c r="M894" s="23"/>
      <c r="N894" s="23"/>
      <c r="O894" s="23"/>
      <c r="P894" s="23"/>
      <c r="Q894" s="23"/>
      <c r="R894" s="23"/>
      <c r="S894" s="23"/>
      <c r="T894" s="23"/>
      <c r="U894" s="23"/>
      <c r="V894" s="23"/>
      <c r="W894" s="23"/>
      <c r="X894" s="23"/>
      <c r="Y894" s="23"/>
      <c r="Z894" s="23"/>
      <c r="AA894" s="23"/>
    </row>
    <row r="895" spans="1:27" ht="12.75" x14ac:dyDescent="0.2">
      <c r="A895" s="23"/>
      <c r="B895" s="23"/>
      <c r="C895" s="23"/>
      <c r="D895" s="23"/>
      <c r="E895" s="23"/>
      <c r="F895" s="23"/>
      <c r="G895" s="23"/>
      <c r="H895" s="23"/>
      <c r="I895" s="23"/>
      <c r="J895" s="23"/>
      <c r="K895" s="23"/>
      <c r="L895" s="23"/>
      <c r="M895" s="23"/>
      <c r="N895" s="23"/>
      <c r="O895" s="23"/>
      <c r="P895" s="23"/>
      <c r="Q895" s="23"/>
      <c r="R895" s="23"/>
      <c r="S895" s="23"/>
      <c r="T895" s="23"/>
      <c r="U895" s="23"/>
      <c r="V895" s="23"/>
      <c r="W895" s="23"/>
      <c r="X895" s="23"/>
      <c r="Y895" s="23"/>
      <c r="Z895" s="23"/>
      <c r="AA895" s="23"/>
    </row>
    <row r="896" spans="1:27" ht="12.75" x14ac:dyDescent="0.2">
      <c r="A896" s="23"/>
      <c r="B896" s="23"/>
      <c r="C896" s="23"/>
      <c r="D896" s="23"/>
      <c r="E896" s="23"/>
      <c r="F896" s="23"/>
      <c r="G896" s="23"/>
      <c r="H896" s="23"/>
      <c r="I896" s="23"/>
      <c r="J896" s="23"/>
      <c r="K896" s="23"/>
      <c r="L896" s="23"/>
      <c r="M896" s="23"/>
      <c r="N896" s="23"/>
      <c r="O896" s="23"/>
      <c r="P896" s="23"/>
      <c r="Q896" s="23"/>
      <c r="R896" s="23"/>
      <c r="S896" s="23"/>
      <c r="T896" s="23"/>
      <c r="U896" s="23"/>
      <c r="V896" s="23"/>
      <c r="W896" s="23"/>
      <c r="X896" s="23"/>
      <c r="Y896" s="23"/>
      <c r="Z896" s="23"/>
      <c r="AA896" s="23"/>
    </row>
    <row r="897" spans="1:27" ht="12.75" x14ac:dyDescent="0.2">
      <c r="A897" s="23"/>
      <c r="B897" s="23"/>
      <c r="C897" s="23"/>
      <c r="D897" s="23"/>
      <c r="E897" s="23"/>
      <c r="F897" s="23"/>
      <c r="G897" s="23"/>
      <c r="H897" s="23"/>
      <c r="I897" s="23"/>
      <c r="J897" s="23"/>
      <c r="K897" s="23"/>
      <c r="L897" s="23"/>
      <c r="M897" s="23"/>
      <c r="N897" s="23"/>
      <c r="O897" s="23"/>
      <c r="P897" s="23"/>
      <c r="Q897" s="23"/>
      <c r="R897" s="23"/>
      <c r="S897" s="23"/>
      <c r="T897" s="23"/>
      <c r="U897" s="23"/>
      <c r="V897" s="23"/>
      <c r="W897" s="23"/>
      <c r="X897" s="23"/>
      <c r="Y897" s="23"/>
      <c r="Z897" s="23"/>
      <c r="AA897" s="23"/>
    </row>
    <row r="898" spans="1:27" ht="12.75" x14ac:dyDescent="0.2">
      <c r="A898" s="23"/>
      <c r="B898" s="23"/>
      <c r="C898" s="23"/>
      <c r="D898" s="23"/>
      <c r="E898" s="23"/>
      <c r="F898" s="23"/>
      <c r="G898" s="23"/>
      <c r="H898" s="23"/>
      <c r="I898" s="23"/>
      <c r="J898" s="23"/>
      <c r="K898" s="23"/>
      <c r="L898" s="23"/>
      <c r="M898" s="23"/>
      <c r="N898" s="23"/>
      <c r="O898" s="23"/>
      <c r="P898" s="23"/>
      <c r="Q898" s="23"/>
      <c r="R898" s="23"/>
      <c r="S898" s="23"/>
      <c r="T898" s="23"/>
      <c r="U898" s="23"/>
      <c r="V898" s="23"/>
      <c r="W898" s="23"/>
      <c r="X898" s="23"/>
      <c r="Y898" s="23"/>
      <c r="Z898" s="23"/>
      <c r="AA898" s="23"/>
    </row>
    <row r="899" spans="1:27" ht="12.75" x14ac:dyDescent="0.2">
      <c r="A899" s="23"/>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c r="AA899" s="23"/>
    </row>
    <row r="900" spans="1:27" ht="12.75" x14ac:dyDescent="0.2">
      <c r="A900" s="23"/>
      <c r="B900" s="23"/>
      <c r="C900" s="23"/>
      <c r="D900" s="23"/>
      <c r="E900" s="23"/>
      <c r="F900" s="23"/>
      <c r="G900" s="23"/>
      <c r="H900" s="23"/>
      <c r="I900" s="23"/>
      <c r="J900" s="23"/>
      <c r="K900" s="23"/>
      <c r="L900" s="23"/>
      <c r="M900" s="23"/>
      <c r="N900" s="23"/>
      <c r="O900" s="23"/>
      <c r="P900" s="23"/>
      <c r="Q900" s="23"/>
      <c r="R900" s="23"/>
      <c r="S900" s="23"/>
      <c r="T900" s="23"/>
      <c r="U900" s="23"/>
      <c r="V900" s="23"/>
      <c r="W900" s="23"/>
      <c r="X900" s="23"/>
      <c r="Y900" s="23"/>
      <c r="Z900" s="23"/>
      <c r="AA900" s="23"/>
    </row>
    <row r="901" spans="1:27" ht="12.75" x14ac:dyDescent="0.2">
      <c r="A901" s="23"/>
      <c r="B901" s="23"/>
      <c r="C901" s="23"/>
      <c r="D901" s="23"/>
      <c r="E901" s="23"/>
      <c r="F901" s="23"/>
      <c r="G901" s="23"/>
      <c r="H901" s="23"/>
      <c r="I901" s="23"/>
      <c r="J901" s="23"/>
      <c r="K901" s="23"/>
      <c r="L901" s="23"/>
      <c r="M901" s="23"/>
      <c r="N901" s="23"/>
      <c r="O901" s="23"/>
      <c r="P901" s="23"/>
      <c r="Q901" s="23"/>
      <c r="R901" s="23"/>
      <c r="S901" s="23"/>
      <c r="T901" s="23"/>
      <c r="U901" s="23"/>
      <c r="V901" s="23"/>
      <c r="W901" s="23"/>
      <c r="X901" s="23"/>
      <c r="Y901" s="23"/>
      <c r="Z901" s="23"/>
      <c r="AA901" s="23"/>
    </row>
    <row r="902" spans="1:27" ht="12.75" x14ac:dyDescent="0.2">
      <c r="A902" s="23"/>
      <c r="B902" s="23"/>
      <c r="C902" s="23"/>
      <c r="D902" s="23"/>
      <c r="E902" s="23"/>
      <c r="F902" s="23"/>
      <c r="G902" s="23"/>
      <c r="H902" s="23"/>
      <c r="I902" s="23"/>
      <c r="J902" s="23"/>
      <c r="K902" s="23"/>
      <c r="L902" s="23"/>
      <c r="M902" s="23"/>
      <c r="N902" s="23"/>
      <c r="O902" s="23"/>
      <c r="P902" s="23"/>
      <c r="Q902" s="23"/>
      <c r="R902" s="23"/>
      <c r="S902" s="23"/>
      <c r="T902" s="23"/>
      <c r="U902" s="23"/>
      <c r="V902" s="23"/>
      <c r="W902" s="23"/>
      <c r="X902" s="23"/>
      <c r="Y902" s="23"/>
      <c r="Z902" s="23"/>
      <c r="AA902" s="23"/>
    </row>
    <row r="903" spans="1:27" ht="12.75" x14ac:dyDescent="0.2">
      <c r="A903" s="23"/>
      <c r="B903" s="23"/>
      <c r="C903" s="23"/>
      <c r="D903" s="23"/>
      <c r="E903" s="23"/>
      <c r="F903" s="23"/>
      <c r="G903" s="23"/>
      <c r="H903" s="23"/>
      <c r="I903" s="23"/>
      <c r="J903" s="23"/>
      <c r="K903" s="23"/>
      <c r="L903" s="23"/>
      <c r="M903" s="23"/>
      <c r="N903" s="23"/>
      <c r="O903" s="23"/>
      <c r="P903" s="23"/>
      <c r="Q903" s="23"/>
      <c r="R903" s="23"/>
      <c r="S903" s="23"/>
      <c r="T903" s="23"/>
      <c r="U903" s="23"/>
      <c r="V903" s="23"/>
      <c r="W903" s="23"/>
      <c r="X903" s="23"/>
      <c r="Y903" s="23"/>
      <c r="Z903" s="23"/>
      <c r="AA903" s="23"/>
    </row>
    <row r="904" spans="1:27" ht="12.75" x14ac:dyDescent="0.2">
      <c r="A904" s="23"/>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c r="AA904" s="23"/>
    </row>
    <row r="905" spans="1:27" ht="12.75" x14ac:dyDescent="0.2">
      <c r="A905" s="23"/>
      <c r="B905" s="23"/>
      <c r="C905" s="23"/>
      <c r="D905" s="23"/>
      <c r="E905" s="23"/>
      <c r="F905" s="23"/>
      <c r="G905" s="23"/>
      <c r="H905" s="23"/>
      <c r="I905" s="23"/>
      <c r="J905" s="23"/>
      <c r="K905" s="23"/>
      <c r="L905" s="23"/>
      <c r="M905" s="23"/>
      <c r="N905" s="23"/>
      <c r="O905" s="23"/>
      <c r="P905" s="23"/>
      <c r="Q905" s="23"/>
      <c r="R905" s="23"/>
      <c r="S905" s="23"/>
      <c r="T905" s="23"/>
      <c r="U905" s="23"/>
      <c r="V905" s="23"/>
      <c r="W905" s="23"/>
      <c r="X905" s="23"/>
      <c r="Y905" s="23"/>
      <c r="Z905" s="23"/>
      <c r="AA905" s="23"/>
    </row>
    <row r="906" spans="1:27" ht="12.75" x14ac:dyDescent="0.2">
      <c r="A906" s="23"/>
      <c r="B906" s="23"/>
      <c r="C906" s="23"/>
      <c r="D906" s="23"/>
      <c r="E906" s="23"/>
      <c r="F906" s="23"/>
      <c r="G906" s="23"/>
      <c r="H906" s="23"/>
      <c r="I906" s="23"/>
      <c r="J906" s="23"/>
      <c r="K906" s="23"/>
      <c r="L906" s="23"/>
      <c r="M906" s="23"/>
      <c r="N906" s="23"/>
      <c r="O906" s="23"/>
      <c r="P906" s="23"/>
      <c r="Q906" s="23"/>
      <c r="R906" s="23"/>
      <c r="S906" s="23"/>
      <c r="T906" s="23"/>
      <c r="U906" s="23"/>
      <c r="V906" s="23"/>
      <c r="W906" s="23"/>
      <c r="X906" s="23"/>
      <c r="Y906" s="23"/>
      <c r="Z906" s="23"/>
      <c r="AA906" s="23"/>
    </row>
    <row r="907" spans="1:27" ht="12.75" x14ac:dyDescent="0.2">
      <c r="A907" s="23"/>
      <c r="B907" s="23"/>
      <c r="C907" s="23"/>
      <c r="D907" s="23"/>
      <c r="E907" s="23"/>
      <c r="F907" s="23"/>
      <c r="G907" s="23"/>
      <c r="H907" s="23"/>
      <c r="I907" s="23"/>
      <c r="J907" s="23"/>
      <c r="K907" s="23"/>
      <c r="L907" s="23"/>
      <c r="M907" s="23"/>
      <c r="N907" s="23"/>
      <c r="O907" s="23"/>
      <c r="P907" s="23"/>
      <c r="Q907" s="23"/>
      <c r="R907" s="23"/>
      <c r="S907" s="23"/>
      <c r="T907" s="23"/>
      <c r="U907" s="23"/>
      <c r="V907" s="23"/>
      <c r="W907" s="23"/>
      <c r="X907" s="23"/>
      <c r="Y907" s="23"/>
      <c r="Z907" s="23"/>
      <c r="AA907" s="23"/>
    </row>
    <row r="908" spans="1:27" ht="12.75" x14ac:dyDescent="0.2">
      <c r="A908" s="23"/>
      <c r="B908" s="23"/>
      <c r="C908" s="23"/>
      <c r="D908" s="23"/>
      <c r="E908" s="23"/>
      <c r="F908" s="23"/>
      <c r="G908" s="23"/>
      <c r="H908" s="23"/>
      <c r="I908" s="23"/>
      <c r="J908" s="23"/>
      <c r="K908" s="23"/>
      <c r="L908" s="23"/>
      <c r="M908" s="23"/>
      <c r="N908" s="23"/>
      <c r="O908" s="23"/>
      <c r="P908" s="23"/>
      <c r="Q908" s="23"/>
      <c r="R908" s="23"/>
      <c r="S908" s="23"/>
      <c r="T908" s="23"/>
      <c r="U908" s="23"/>
      <c r="V908" s="23"/>
      <c r="W908" s="23"/>
      <c r="X908" s="23"/>
      <c r="Y908" s="23"/>
      <c r="Z908" s="23"/>
      <c r="AA908" s="23"/>
    </row>
    <row r="909" spans="1:27" ht="12.75" x14ac:dyDescent="0.2">
      <c r="A909" s="23"/>
      <c r="B909" s="23"/>
      <c r="C909" s="23"/>
      <c r="D909" s="23"/>
      <c r="E909" s="23"/>
      <c r="F909" s="23"/>
      <c r="G909" s="23"/>
      <c r="H909" s="23"/>
      <c r="I909" s="23"/>
      <c r="J909" s="23"/>
      <c r="K909" s="23"/>
      <c r="L909" s="23"/>
      <c r="M909" s="23"/>
      <c r="N909" s="23"/>
      <c r="O909" s="23"/>
      <c r="P909" s="23"/>
      <c r="Q909" s="23"/>
      <c r="R909" s="23"/>
      <c r="S909" s="23"/>
      <c r="T909" s="23"/>
      <c r="U909" s="23"/>
      <c r="V909" s="23"/>
      <c r="W909" s="23"/>
      <c r="X909" s="23"/>
      <c r="Y909" s="23"/>
      <c r="Z909" s="23"/>
      <c r="AA909" s="23"/>
    </row>
    <row r="910" spans="1:27" ht="12.75" x14ac:dyDescent="0.2">
      <c r="A910" s="23"/>
      <c r="B910" s="23"/>
      <c r="C910" s="23"/>
      <c r="D910" s="23"/>
      <c r="E910" s="23"/>
      <c r="F910" s="23"/>
      <c r="G910" s="23"/>
      <c r="H910" s="23"/>
      <c r="I910" s="23"/>
      <c r="J910" s="23"/>
      <c r="K910" s="23"/>
      <c r="L910" s="23"/>
      <c r="M910" s="23"/>
      <c r="N910" s="23"/>
      <c r="O910" s="23"/>
      <c r="P910" s="23"/>
      <c r="Q910" s="23"/>
      <c r="R910" s="23"/>
      <c r="S910" s="23"/>
      <c r="T910" s="23"/>
      <c r="U910" s="23"/>
      <c r="V910" s="23"/>
      <c r="W910" s="23"/>
      <c r="X910" s="23"/>
      <c r="Y910" s="23"/>
      <c r="Z910" s="23"/>
      <c r="AA910" s="23"/>
    </row>
    <row r="911" spans="1:27" ht="12.75" x14ac:dyDescent="0.2">
      <c r="A911" s="23"/>
      <c r="B911" s="23"/>
      <c r="C911" s="23"/>
      <c r="D911" s="23"/>
      <c r="E911" s="23"/>
      <c r="F911" s="23"/>
      <c r="G911" s="23"/>
      <c r="H911" s="23"/>
      <c r="I911" s="23"/>
      <c r="J911" s="23"/>
      <c r="K911" s="23"/>
      <c r="L911" s="23"/>
      <c r="M911" s="23"/>
      <c r="N911" s="23"/>
      <c r="O911" s="23"/>
      <c r="P911" s="23"/>
      <c r="Q911" s="23"/>
      <c r="R911" s="23"/>
      <c r="S911" s="23"/>
      <c r="T911" s="23"/>
      <c r="U911" s="23"/>
      <c r="V911" s="23"/>
      <c r="W911" s="23"/>
      <c r="X911" s="23"/>
      <c r="Y911" s="23"/>
      <c r="Z911" s="23"/>
      <c r="AA911" s="23"/>
    </row>
    <row r="912" spans="1:27" ht="12.75" x14ac:dyDescent="0.2">
      <c r="A912" s="23"/>
      <c r="B912" s="23"/>
      <c r="C912" s="23"/>
      <c r="D912" s="23"/>
      <c r="E912" s="23"/>
      <c r="F912" s="23"/>
      <c r="G912" s="23"/>
      <c r="H912" s="23"/>
      <c r="I912" s="23"/>
      <c r="J912" s="23"/>
      <c r="K912" s="23"/>
      <c r="L912" s="23"/>
      <c r="M912" s="23"/>
      <c r="N912" s="23"/>
      <c r="O912" s="23"/>
      <c r="P912" s="23"/>
      <c r="Q912" s="23"/>
      <c r="R912" s="23"/>
      <c r="S912" s="23"/>
      <c r="T912" s="23"/>
      <c r="U912" s="23"/>
      <c r="V912" s="23"/>
      <c r="W912" s="23"/>
      <c r="X912" s="23"/>
      <c r="Y912" s="23"/>
      <c r="Z912" s="23"/>
      <c r="AA912" s="23"/>
    </row>
    <row r="913" spans="1:27" ht="12.75" x14ac:dyDescent="0.2">
      <c r="A913" s="23"/>
      <c r="B913" s="23"/>
      <c r="C913" s="23"/>
      <c r="D913" s="23"/>
      <c r="E913" s="23"/>
      <c r="F913" s="23"/>
      <c r="G913" s="23"/>
      <c r="H913" s="23"/>
      <c r="I913" s="23"/>
      <c r="J913" s="23"/>
      <c r="K913" s="23"/>
      <c r="L913" s="23"/>
      <c r="M913" s="23"/>
      <c r="N913" s="23"/>
      <c r="O913" s="23"/>
      <c r="P913" s="23"/>
      <c r="Q913" s="23"/>
      <c r="R913" s="23"/>
      <c r="S913" s="23"/>
      <c r="T913" s="23"/>
      <c r="U913" s="23"/>
      <c r="V913" s="23"/>
      <c r="W913" s="23"/>
      <c r="X913" s="23"/>
      <c r="Y913" s="23"/>
      <c r="Z913" s="23"/>
      <c r="AA913" s="23"/>
    </row>
    <row r="914" spans="1:27" ht="12.75" x14ac:dyDescent="0.2">
      <c r="A914" s="23"/>
      <c r="B914" s="23"/>
      <c r="C914" s="23"/>
      <c r="D914" s="23"/>
      <c r="E914" s="23"/>
      <c r="F914" s="23"/>
      <c r="G914" s="23"/>
      <c r="H914" s="23"/>
      <c r="I914" s="23"/>
      <c r="J914" s="23"/>
      <c r="K914" s="23"/>
      <c r="L914" s="23"/>
      <c r="M914" s="23"/>
      <c r="N914" s="23"/>
      <c r="O914" s="23"/>
      <c r="P914" s="23"/>
      <c r="Q914" s="23"/>
      <c r="R914" s="23"/>
      <c r="S914" s="23"/>
      <c r="T914" s="23"/>
      <c r="U914" s="23"/>
      <c r="V914" s="23"/>
      <c r="W914" s="23"/>
      <c r="X914" s="23"/>
      <c r="Y914" s="23"/>
      <c r="Z914" s="23"/>
      <c r="AA914" s="23"/>
    </row>
    <row r="915" spans="1:27" ht="12.75" x14ac:dyDescent="0.2">
      <c r="A915" s="23"/>
      <c r="B915" s="23"/>
      <c r="C915" s="23"/>
      <c r="D915" s="23"/>
      <c r="E915" s="23"/>
      <c r="F915" s="23"/>
      <c r="G915" s="23"/>
      <c r="H915" s="23"/>
      <c r="I915" s="23"/>
      <c r="J915" s="23"/>
      <c r="K915" s="23"/>
      <c r="L915" s="23"/>
      <c r="M915" s="23"/>
      <c r="N915" s="23"/>
      <c r="O915" s="23"/>
      <c r="P915" s="23"/>
      <c r="Q915" s="23"/>
      <c r="R915" s="23"/>
      <c r="S915" s="23"/>
      <c r="T915" s="23"/>
      <c r="U915" s="23"/>
      <c r="V915" s="23"/>
      <c r="W915" s="23"/>
      <c r="X915" s="23"/>
      <c r="Y915" s="23"/>
      <c r="Z915" s="23"/>
      <c r="AA915" s="23"/>
    </row>
    <row r="916" spans="1:27" ht="12.75" x14ac:dyDescent="0.2">
      <c r="A916" s="23"/>
      <c r="B916" s="23"/>
      <c r="C916" s="23"/>
      <c r="D916" s="23"/>
      <c r="E916" s="23"/>
      <c r="F916" s="23"/>
      <c r="G916" s="23"/>
      <c r="H916" s="23"/>
      <c r="I916" s="23"/>
      <c r="J916" s="23"/>
      <c r="K916" s="23"/>
      <c r="L916" s="23"/>
      <c r="M916" s="23"/>
      <c r="N916" s="23"/>
      <c r="O916" s="23"/>
      <c r="P916" s="23"/>
      <c r="Q916" s="23"/>
      <c r="R916" s="23"/>
      <c r="S916" s="23"/>
      <c r="T916" s="23"/>
      <c r="U916" s="23"/>
      <c r="V916" s="23"/>
      <c r="W916" s="23"/>
      <c r="X916" s="23"/>
      <c r="Y916" s="23"/>
      <c r="Z916" s="23"/>
      <c r="AA916" s="23"/>
    </row>
    <row r="917" spans="1:27" ht="12.75" x14ac:dyDescent="0.2">
      <c r="A917" s="23"/>
      <c r="B917" s="23"/>
      <c r="C917" s="23"/>
      <c r="D917" s="23"/>
      <c r="E917" s="23"/>
      <c r="F917" s="23"/>
      <c r="G917" s="23"/>
      <c r="H917" s="23"/>
      <c r="I917" s="23"/>
      <c r="J917" s="23"/>
      <c r="K917" s="23"/>
      <c r="L917" s="23"/>
      <c r="M917" s="23"/>
      <c r="N917" s="23"/>
      <c r="O917" s="23"/>
      <c r="P917" s="23"/>
      <c r="Q917" s="23"/>
      <c r="R917" s="23"/>
      <c r="S917" s="23"/>
      <c r="T917" s="23"/>
      <c r="U917" s="23"/>
      <c r="V917" s="23"/>
      <c r="W917" s="23"/>
      <c r="X917" s="23"/>
      <c r="Y917" s="23"/>
      <c r="Z917" s="23"/>
      <c r="AA917" s="23"/>
    </row>
    <row r="918" spans="1:27" ht="12.75" x14ac:dyDescent="0.2">
      <c r="A918" s="23"/>
      <c r="B918" s="23"/>
      <c r="C918" s="23"/>
      <c r="D918" s="23"/>
      <c r="E918" s="23"/>
      <c r="F918" s="23"/>
      <c r="G918" s="23"/>
      <c r="H918" s="23"/>
      <c r="I918" s="23"/>
      <c r="J918" s="23"/>
      <c r="K918" s="23"/>
      <c r="L918" s="23"/>
      <c r="M918" s="23"/>
      <c r="N918" s="23"/>
      <c r="O918" s="23"/>
      <c r="P918" s="23"/>
      <c r="Q918" s="23"/>
      <c r="R918" s="23"/>
      <c r="S918" s="23"/>
      <c r="T918" s="23"/>
      <c r="U918" s="23"/>
      <c r="V918" s="23"/>
      <c r="W918" s="23"/>
      <c r="X918" s="23"/>
      <c r="Y918" s="23"/>
      <c r="Z918" s="23"/>
      <c r="AA918" s="23"/>
    </row>
    <row r="919" spans="1:27" ht="12.75" x14ac:dyDescent="0.2">
      <c r="A919" s="23"/>
      <c r="B919" s="23"/>
      <c r="C919" s="23"/>
      <c r="D919" s="23"/>
      <c r="E919" s="23"/>
      <c r="F919" s="23"/>
      <c r="G919" s="23"/>
      <c r="H919" s="23"/>
      <c r="I919" s="23"/>
      <c r="J919" s="23"/>
      <c r="K919" s="23"/>
      <c r="L919" s="23"/>
      <c r="M919" s="23"/>
      <c r="N919" s="23"/>
      <c r="O919" s="23"/>
      <c r="P919" s="23"/>
      <c r="Q919" s="23"/>
      <c r="R919" s="23"/>
      <c r="S919" s="23"/>
      <c r="T919" s="23"/>
      <c r="U919" s="23"/>
      <c r="V919" s="23"/>
      <c r="W919" s="23"/>
      <c r="X919" s="23"/>
      <c r="Y919" s="23"/>
      <c r="Z919" s="23"/>
      <c r="AA919" s="23"/>
    </row>
    <row r="920" spans="1:27" ht="12.75" x14ac:dyDescent="0.2">
      <c r="A920" s="23"/>
      <c r="B920" s="23"/>
      <c r="C920" s="23"/>
      <c r="D920" s="23"/>
      <c r="E920" s="23"/>
      <c r="F920" s="23"/>
      <c r="G920" s="23"/>
      <c r="H920" s="23"/>
      <c r="I920" s="23"/>
      <c r="J920" s="23"/>
      <c r="K920" s="23"/>
      <c r="L920" s="23"/>
      <c r="M920" s="23"/>
      <c r="N920" s="23"/>
      <c r="O920" s="23"/>
      <c r="P920" s="23"/>
      <c r="Q920" s="23"/>
      <c r="R920" s="23"/>
      <c r="S920" s="23"/>
      <c r="T920" s="23"/>
      <c r="U920" s="23"/>
      <c r="V920" s="23"/>
      <c r="W920" s="23"/>
      <c r="X920" s="23"/>
      <c r="Y920" s="23"/>
      <c r="Z920" s="23"/>
      <c r="AA920" s="23"/>
    </row>
    <row r="921" spans="1:27" ht="12.75" x14ac:dyDescent="0.2">
      <c r="A921" s="23"/>
      <c r="B921" s="23"/>
      <c r="C921" s="23"/>
      <c r="D921" s="23"/>
      <c r="E921" s="23"/>
      <c r="F921" s="23"/>
      <c r="G921" s="23"/>
      <c r="H921" s="23"/>
      <c r="I921" s="23"/>
      <c r="J921" s="23"/>
      <c r="K921" s="23"/>
      <c r="L921" s="23"/>
      <c r="M921" s="23"/>
      <c r="N921" s="23"/>
      <c r="O921" s="23"/>
      <c r="P921" s="23"/>
      <c r="Q921" s="23"/>
      <c r="R921" s="23"/>
      <c r="S921" s="23"/>
      <c r="T921" s="23"/>
      <c r="U921" s="23"/>
      <c r="V921" s="23"/>
      <c r="W921" s="23"/>
      <c r="X921" s="23"/>
      <c r="Y921" s="23"/>
      <c r="Z921" s="23"/>
      <c r="AA921" s="23"/>
    </row>
    <row r="922" spans="1:27" ht="12.75" x14ac:dyDescent="0.2">
      <c r="A922" s="23"/>
      <c r="B922" s="23"/>
      <c r="C922" s="23"/>
      <c r="D922" s="23"/>
      <c r="E922" s="23"/>
      <c r="F922" s="23"/>
      <c r="G922" s="23"/>
      <c r="H922" s="23"/>
      <c r="I922" s="23"/>
      <c r="J922" s="23"/>
      <c r="K922" s="23"/>
      <c r="L922" s="23"/>
      <c r="M922" s="23"/>
      <c r="N922" s="23"/>
      <c r="O922" s="23"/>
      <c r="P922" s="23"/>
      <c r="Q922" s="23"/>
      <c r="R922" s="23"/>
      <c r="S922" s="23"/>
      <c r="T922" s="23"/>
      <c r="U922" s="23"/>
      <c r="V922" s="23"/>
      <c r="W922" s="23"/>
      <c r="X922" s="23"/>
      <c r="Y922" s="23"/>
      <c r="Z922" s="23"/>
      <c r="AA922" s="23"/>
    </row>
    <row r="923" spans="1:27" ht="12.75" x14ac:dyDescent="0.2">
      <c r="A923" s="23"/>
      <c r="B923" s="23"/>
      <c r="C923" s="23"/>
      <c r="D923" s="23"/>
      <c r="E923" s="23"/>
      <c r="F923" s="23"/>
      <c r="G923" s="23"/>
      <c r="H923" s="23"/>
      <c r="I923" s="23"/>
      <c r="J923" s="23"/>
      <c r="K923" s="23"/>
      <c r="L923" s="23"/>
      <c r="M923" s="23"/>
      <c r="N923" s="23"/>
      <c r="O923" s="23"/>
      <c r="P923" s="23"/>
      <c r="Q923" s="23"/>
      <c r="R923" s="23"/>
      <c r="S923" s="23"/>
      <c r="T923" s="23"/>
      <c r="U923" s="23"/>
      <c r="V923" s="23"/>
      <c r="W923" s="23"/>
      <c r="X923" s="23"/>
      <c r="Y923" s="23"/>
      <c r="Z923" s="23"/>
      <c r="AA923" s="23"/>
    </row>
    <row r="924" spans="1:27" ht="12.75" x14ac:dyDescent="0.2">
      <c r="A924" s="23"/>
      <c r="B924" s="23"/>
      <c r="C924" s="23"/>
      <c r="D924" s="23"/>
      <c r="E924" s="23"/>
      <c r="F924" s="23"/>
      <c r="G924" s="23"/>
      <c r="H924" s="23"/>
      <c r="I924" s="23"/>
      <c r="J924" s="23"/>
      <c r="K924" s="23"/>
      <c r="L924" s="23"/>
      <c r="M924" s="23"/>
      <c r="N924" s="23"/>
      <c r="O924" s="23"/>
      <c r="P924" s="23"/>
      <c r="Q924" s="23"/>
      <c r="R924" s="23"/>
      <c r="S924" s="23"/>
      <c r="T924" s="23"/>
      <c r="U924" s="23"/>
      <c r="V924" s="23"/>
      <c r="W924" s="23"/>
      <c r="X924" s="23"/>
      <c r="Y924" s="23"/>
      <c r="Z924" s="23"/>
      <c r="AA924" s="23"/>
    </row>
    <row r="925" spans="1:27" ht="12.75" x14ac:dyDescent="0.2">
      <c r="A925" s="23"/>
      <c r="B925" s="23"/>
      <c r="C925" s="23"/>
      <c r="D925" s="23"/>
      <c r="E925" s="23"/>
      <c r="F925" s="23"/>
      <c r="G925" s="23"/>
      <c r="H925" s="23"/>
      <c r="I925" s="23"/>
      <c r="J925" s="23"/>
      <c r="K925" s="23"/>
      <c r="L925" s="23"/>
      <c r="M925" s="23"/>
      <c r="N925" s="23"/>
      <c r="O925" s="23"/>
      <c r="P925" s="23"/>
      <c r="Q925" s="23"/>
      <c r="R925" s="23"/>
      <c r="S925" s="23"/>
      <c r="T925" s="23"/>
      <c r="U925" s="23"/>
      <c r="V925" s="23"/>
      <c r="W925" s="23"/>
      <c r="X925" s="23"/>
      <c r="Y925" s="23"/>
      <c r="Z925" s="23"/>
      <c r="AA925" s="23"/>
    </row>
    <row r="926" spans="1:27" ht="12.75" x14ac:dyDescent="0.2">
      <c r="A926" s="23"/>
      <c r="B926" s="23"/>
      <c r="C926" s="23"/>
      <c r="D926" s="23"/>
      <c r="E926" s="23"/>
      <c r="F926" s="23"/>
      <c r="G926" s="23"/>
      <c r="H926" s="23"/>
      <c r="I926" s="23"/>
      <c r="J926" s="23"/>
      <c r="K926" s="23"/>
      <c r="L926" s="23"/>
      <c r="M926" s="23"/>
      <c r="N926" s="23"/>
      <c r="O926" s="23"/>
      <c r="P926" s="23"/>
      <c r="Q926" s="23"/>
      <c r="R926" s="23"/>
      <c r="S926" s="23"/>
      <c r="T926" s="23"/>
      <c r="U926" s="23"/>
      <c r="V926" s="23"/>
      <c r="W926" s="23"/>
      <c r="X926" s="23"/>
      <c r="Y926" s="23"/>
      <c r="Z926" s="23"/>
      <c r="AA926" s="23"/>
    </row>
    <row r="927" spans="1:27" ht="12.75" x14ac:dyDescent="0.2">
      <c r="A927" s="23"/>
      <c r="B927" s="23"/>
      <c r="C927" s="23"/>
      <c r="D927" s="23"/>
      <c r="E927" s="23"/>
      <c r="F927" s="23"/>
      <c r="G927" s="23"/>
      <c r="H927" s="23"/>
      <c r="I927" s="23"/>
      <c r="J927" s="23"/>
      <c r="K927" s="23"/>
      <c r="L927" s="23"/>
      <c r="M927" s="23"/>
      <c r="N927" s="23"/>
      <c r="O927" s="23"/>
      <c r="P927" s="23"/>
      <c r="Q927" s="23"/>
      <c r="R927" s="23"/>
      <c r="S927" s="23"/>
      <c r="T927" s="23"/>
      <c r="U927" s="23"/>
      <c r="V927" s="23"/>
      <c r="W927" s="23"/>
      <c r="X927" s="23"/>
      <c r="Y927" s="23"/>
      <c r="Z927" s="23"/>
      <c r="AA927" s="23"/>
    </row>
    <row r="928" spans="1:27" ht="12.75" x14ac:dyDescent="0.2">
      <c r="A928" s="23"/>
      <c r="B928" s="23"/>
      <c r="C928" s="23"/>
      <c r="D928" s="23"/>
      <c r="E928" s="23"/>
      <c r="F928" s="23"/>
      <c r="G928" s="23"/>
      <c r="H928" s="23"/>
      <c r="I928" s="23"/>
      <c r="J928" s="23"/>
      <c r="K928" s="23"/>
      <c r="L928" s="23"/>
      <c r="M928" s="23"/>
      <c r="N928" s="23"/>
      <c r="O928" s="23"/>
      <c r="P928" s="23"/>
      <c r="Q928" s="23"/>
      <c r="R928" s="23"/>
      <c r="S928" s="23"/>
      <c r="T928" s="23"/>
      <c r="U928" s="23"/>
      <c r="V928" s="23"/>
      <c r="W928" s="23"/>
      <c r="X928" s="23"/>
      <c r="Y928" s="23"/>
      <c r="Z928" s="23"/>
      <c r="AA928" s="23"/>
    </row>
    <row r="929" spans="1:27" ht="12.75" x14ac:dyDescent="0.2">
      <c r="A929" s="23"/>
      <c r="B929" s="23"/>
      <c r="C929" s="23"/>
      <c r="D929" s="23"/>
      <c r="E929" s="23"/>
      <c r="F929" s="23"/>
      <c r="G929" s="23"/>
      <c r="H929" s="23"/>
      <c r="I929" s="23"/>
      <c r="J929" s="23"/>
      <c r="K929" s="23"/>
      <c r="L929" s="23"/>
      <c r="M929" s="23"/>
      <c r="N929" s="23"/>
      <c r="O929" s="23"/>
      <c r="P929" s="23"/>
      <c r="Q929" s="23"/>
      <c r="R929" s="23"/>
      <c r="S929" s="23"/>
      <c r="T929" s="23"/>
      <c r="U929" s="23"/>
      <c r="V929" s="23"/>
      <c r="W929" s="23"/>
      <c r="X929" s="23"/>
      <c r="Y929" s="23"/>
      <c r="Z929" s="23"/>
      <c r="AA929" s="23"/>
    </row>
    <row r="930" spans="1:27" ht="12.75" x14ac:dyDescent="0.2">
      <c r="A930" s="23"/>
      <c r="B930" s="23"/>
      <c r="C930" s="23"/>
      <c r="D930" s="23"/>
      <c r="E930" s="23"/>
      <c r="F930" s="23"/>
      <c r="G930" s="23"/>
      <c r="H930" s="23"/>
      <c r="I930" s="23"/>
      <c r="J930" s="23"/>
      <c r="K930" s="23"/>
      <c r="L930" s="23"/>
      <c r="M930" s="23"/>
      <c r="N930" s="23"/>
      <c r="O930" s="23"/>
      <c r="P930" s="23"/>
      <c r="Q930" s="23"/>
      <c r="R930" s="23"/>
      <c r="S930" s="23"/>
      <c r="T930" s="23"/>
      <c r="U930" s="23"/>
      <c r="V930" s="23"/>
      <c r="W930" s="23"/>
      <c r="X930" s="23"/>
      <c r="Y930" s="23"/>
      <c r="Z930" s="23"/>
      <c r="AA930" s="23"/>
    </row>
    <row r="931" spans="1:27" ht="12.75" x14ac:dyDescent="0.2">
      <c r="A931" s="23"/>
      <c r="B931" s="23"/>
      <c r="C931" s="23"/>
      <c r="D931" s="23"/>
      <c r="E931" s="23"/>
      <c r="F931" s="23"/>
      <c r="G931" s="23"/>
      <c r="H931" s="23"/>
      <c r="I931" s="23"/>
      <c r="J931" s="23"/>
      <c r="K931" s="23"/>
      <c r="L931" s="23"/>
      <c r="M931" s="23"/>
      <c r="N931" s="23"/>
      <c r="O931" s="23"/>
      <c r="P931" s="23"/>
      <c r="Q931" s="23"/>
      <c r="R931" s="23"/>
      <c r="S931" s="23"/>
      <c r="T931" s="23"/>
      <c r="U931" s="23"/>
      <c r="V931" s="23"/>
      <c r="W931" s="23"/>
      <c r="X931" s="23"/>
      <c r="Y931" s="23"/>
      <c r="Z931" s="23"/>
      <c r="AA931" s="23"/>
    </row>
    <row r="932" spans="1:27" ht="12.75" x14ac:dyDescent="0.2">
      <c r="A932" s="23"/>
      <c r="B932" s="23"/>
      <c r="C932" s="23"/>
      <c r="D932" s="23"/>
      <c r="E932" s="23"/>
      <c r="F932" s="23"/>
      <c r="G932" s="23"/>
      <c r="H932" s="23"/>
      <c r="I932" s="23"/>
      <c r="J932" s="23"/>
      <c r="K932" s="23"/>
      <c r="L932" s="23"/>
      <c r="M932" s="23"/>
      <c r="N932" s="23"/>
      <c r="O932" s="23"/>
      <c r="P932" s="23"/>
      <c r="Q932" s="23"/>
      <c r="R932" s="23"/>
      <c r="S932" s="23"/>
      <c r="T932" s="23"/>
      <c r="U932" s="23"/>
      <c r="V932" s="23"/>
      <c r="W932" s="23"/>
      <c r="X932" s="23"/>
      <c r="Y932" s="23"/>
      <c r="Z932" s="23"/>
      <c r="AA932" s="23"/>
    </row>
    <row r="933" spans="1:27" ht="12.75" x14ac:dyDescent="0.2">
      <c r="A933" s="23"/>
      <c r="B933" s="23"/>
      <c r="C933" s="23"/>
      <c r="D933" s="23"/>
      <c r="E933" s="23"/>
      <c r="F933" s="23"/>
      <c r="G933" s="23"/>
      <c r="H933" s="23"/>
      <c r="I933" s="23"/>
      <c r="J933" s="23"/>
      <c r="K933" s="23"/>
      <c r="L933" s="23"/>
      <c r="M933" s="23"/>
      <c r="N933" s="23"/>
      <c r="O933" s="23"/>
      <c r="P933" s="23"/>
      <c r="Q933" s="23"/>
      <c r="R933" s="23"/>
      <c r="S933" s="23"/>
      <c r="T933" s="23"/>
      <c r="U933" s="23"/>
      <c r="V933" s="23"/>
      <c r="W933" s="23"/>
      <c r="X933" s="23"/>
      <c r="Y933" s="23"/>
      <c r="Z933" s="23"/>
      <c r="AA933" s="23"/>
    </row>
    <row r="934" spans="1:27" ht="12.75" x14ac:dyDescent="0.2">
      <c r="A934" s="23"/>
      <c r="B934" s="23"/>
      <c r="C934" s="23"/>
      <c r="D934" s="23"/>
      <c r="E934" s="23"/>
      <c r="F934" s="23"/>
      <c r="G934" s="23"/>
      <c r="H934" s="23"/>
      <c r="I934" s="23"/>
      <c r="J934" s="23"/>
      <c r="K934" s="23"/>
      <c r="L934" s="23"/>
      <c r="M934" s="23"/>
      <c r="N934" s="23"/>
      <c r="O934" s="23"/>
      <c r="P934" s="23"/>
      <c r="Q934" s="23"/>
      <c r="R934" s="23"/>
      <c r="S934" s="23"/>
      <c r="T934" s="23"/>
      <c r="U934" s="23"/>
      <c r="V934" s="23"/>
      <c r="W934" s="23"/>
      <c r="X934" s="23"/>
      <c r="Y934" s="23"/>
      <c r="Z934" s="23"/>
      <c r="AA934" s="23"/>
    </row>
    <row r="935" spans="1:27" ht="12.75" x14ac:dyDescent="0.2">
      <c r="A935" s="23"/>
      <c r="B935" s="23"/>
      <c r="C935" s="23"/>
      <c r="D935" s="23"/>
      <c r="E935" s="23"/>
      <c r="F935" s="23"/>
      <c r="G935" s="23"/>
      <c r="H935" s="23"/>
      <c r="I935" s="23"/>
      <c r="J935" s="23"/>
      <c r="K935" s="23"/>
      <c r="L935" s="23"/>
      <c r="M935" s="23"/>
      <c r="N935" s="23"/>
      <c r="O935" s="23"/>
      <c r="P935" s="23"/>
      <c r="Q935" s="23"/>
      <c r="R935" s="23"/>
      <c r="S935" s="23"/>
      <c r="T935" s="23"/>
      <c r="U935" s="23"/>
      <c r="V935" s="23"/>
      <c r="W935" s="23"/>
      <c r="X935" s="23"/>
      <c r="Y935" s="23"/>
      <c r="Z935" s="23"/>
      <c r="AA935" s="23"/>
    </row>
    <row r="936" spans="1:27" ht="12.75" x14ac:dyDescent="0.2">
      <c r="A936" s="23"/>
      <c r="B936" s="23"/>
      <c r="C936" s="23"/>
      <c r="D936" s="23"/>
      <c r="E936" s="23"/>
      <c r="F936" s="23"/>
      <c r="G936" s="23"/>
      <c r="H936" s="23"/>
      <c r="I936" s="23"/>
      <c r="J936" s="23"/>
      <c r="K936" s="23"/>
      <c r="L936" s="23"/>
      <c r="M936" s="23"/>
      <c r="N936" s="23"/>
      <c r="O936" s="23"/>
      <c r="P936" s="23"/>
      <c r="Q936" s="23"/>
      <c r="R936" s="23"/>
      <c r="S936" s="23"/>
      <c r="T936" s="23"/>
      <c r="U936" s="23"/>
      <c r="V936" s="23"/>
      <c r="W936" s="23"/>
      <c r="X936" s="23"/>
      <c r="Y936" s="23"/>
      <c r="Z936" s="23"/>
      <c r="AA936" s="23"/>
    </row>
    <row r="937" spans="1:27" ht="12.75" x14ac:dyDescent="0.2">
      <c r="A937" s="23"/>
      <c r="B937" s="23"/>
      <c r="C937" s="23"/>
      <c r="D937" s="23"/>
      <c r="E937" s="23"/>
      <c r="F937" s="23"/>
      <c r="G937" s="23"/>
      <c r="H937" s="23"/>
      <c r="I937" s="23"/>
      <c r="J937" s="23"/>
      <c r="K937" s="23"/>
      <c r="L937" s="23"/>
      <c r="M937" s="23"/>
      <c r="N937" s="23"/>
      <c r="O937" s="23"/>
      <c r="P937" s="23"/>
      <c r="Q937" s="23"/>
      <c r="R937" s="23"/>
      <c r="S937" s="23"/>
      <c r="T937" s="23"/>
      <c r="U937" s="23"/>
      <c r="V937" s="23"/>
      <c r="W937" s="23"/>
      <c r="X937" s="23"/>
      <c r="Y937" s="23"/>
      <c r="Z937" s="23"/>
      <c r="AA937" s="23"/>
    </row>
    <row r="938" spans="1:27" ht="12.75" x14ac:dyDescent="0.2">
      <c r="A938" s="23"/>
      <c r="B938" s="23"/>
      <c r="C938" s="23"/>
      <c r="D938" s="23"/>
      <c r="E938" s="23"/>
      <c r="F938" s="23"/>
      <c r="G938" s="23"/>
      <c r="H938" s="23"/>
      <c r="I938" s="23"/>
      <c r="J938" s="23"/>
      <c r="K938" s="23"/>
      <c r="L938" s="23"/>
      <c r="M938" s="23"/>
      <c r="N938" s="23"/>
      <c r="O938" s="23"/>
      <c r="P938" s="23"/>
      <c r="Q938" s="23"/>
      <c r="R938" s="23"/>
      <c r="S938" s="23"/>
      <c r="T938" s="23"/>
      <c r="U938" s="23"/>
      <c r="V938" s="23"/>
      <c r="W938" s="23"/>
      <c r="X938" s="23"/>
      <c r="Y938" s="23"/>
      <c r="Z938" s="23"/>
      <c r="AA938" s="23"/>
    </row>
    <row r="939" spans="1:27" ht="12.75" x14ac:dyDescent="0.2">
      <c r="A939" s="23"/>
      <c r="B939" s="23"/>
      <c r="C939" s="23"/>
      <c r="D939" s="23"/>
      <c r="E939" s="23"/>
      <c r="F939" s="23"/>
      <c r="G939" s="23"/>
      <c r="H939" s="23"/>
      <c r="I939" s="23"/>
      <c r="J939" s="23"/>
      <c r="K939" s="23"/>
      <c r="L939" s="23"/>
      <c r="M939" s="23"/>
      <c r="N939" s="23"/>
      <c r="O939" s="23"/>
      <c r="P939" s="23"/>
      <c r="Q939" s="23"/>
      <c r="R939" s="23"/>
      <c r="S939" s="23"/>
      <c r="T939" s="23"/>
      <c r="U939" s="23"/>
      <c r="V939" s="23"/>
      <c r="W939" s="23"/>
      <c r="X939" s="23"/>
      <c r="Y939" s="23"/>
      <c r="Z939" s="23"/>
      <c r="AA939" s="23"/>
    </row>
    <row r="940" spans="1:27" ht="12.75" x14ac:dyDescent="0.2">
      <c r="A940" s="23"/>
      <c r="B940" s="23"/>
      <c r="C940" s="23"/>
      <c r="D940" s="23"/>
      <c r="E940" s="23"/>
      <c r="F940" s="23"/>
      <c r="G940" s="23"/>
      <c r="H940" s="23"/>
      <c r="I940" s="23"/>
      <c r="J940" s="23"/>
      <c r="K940" s="23"/>
      <c r="L940" s="23"/>
      <c r="M940" s="23"/>
      <c r="N940" s="23"/>
      <c r="O940" s="23"/>
      <c r="P940" s="23"/>
      <c r="Q940" s="23"/>
      <c r="R940" s="23"/>
      <c r="S940" s="23"/>
      <c r="T940" s="23"/>
      <c r="U940" s="23"/>
      <c r="V940" s="23"/>
      <c r="W940" s="23"/>
      <c r="X940" s="23"/>
      <c r="Y940" s="23"/>
      <c r="Z940" s="23"/>
      <c r="AA940" s="23"/>
    </row>
    <row r="941" spans="1:27" ht="12.75" x14ac:dyDescent="0.2">
      <c r="A941" s="23"/>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c r="AA941" s="23"/>
    </row>
    <row r="942" spans="1:27" ht="12.75" x14ac:dyDescent="0.2">
      <c r="A942" s="23"/>
      <c r="B942" s="23"/>
      <c r="C942" s="23"/>
      <c r="D942" s="23"/>
      <c r="E942" s="23"/>
      <c r="F942" s="23"/>
      <c r="G942" s="23"/>
      <c r="H942" s="23"/>
      <c r="I942" s="23"/>
      <c r="J942" s="23"/>
      <c r="K942" s="23"/>
      <c r="L942" s="23"/>
      <c r="M942" s="23"/>
      <c r="N942" s="23"/>
      <c r="O942" s="23"/>
      <c r="P942" s="23"/>
      <c r="Q942" s="23"/>
      <c r="R942" s="23"/>
      <c r="S942" s="23"/>
      <c r="T942" s="23"/>
      <c r="U942" s="23"/>
      <c r="V942" s="23"/>
      <c r="W942" s="23"/>
      <c r="X942" s="23"/>
      <c r="Y942" s="23"/>
      <c r="Z942" s="23"/>
      <c r="AA942" s="23"/>
    </row>
    <row r="943" spans="1:27" ht="12.75" x14ac:dyDescent="0.2">
      <c r="A943" s="23"/>
      <c r="B943" s="23"/>
      <c r="C943" s="23"/>
      <c r="D943" s="23"/>
      <c r="E943" s="23"/>
      <c r="F943" s="23"/>
      <c r="G943" s="23"/>
      <c r="H943" s="23"/>
      <c r="I943" s="23"/>
      <c r="J943" s="23"/>
      <c r="K943" s="23"/>
      <c r="L943" s="23"/>
      <c r="M943" s="23"/>
      <c r="N943" s="23"/>
      <c r="O943" s="23"/>
      <c r="P943" s="23"/>
      <c r="Q943" s="23"/>
      <c r="R943" s="23"/>
      <c r="S943" s="23"/>
      <c r="T943" s="23"/>
      <c r="U943" s="23"/>
      <c r="V943" s="23"/>
      <c r="W943" s="23"/>
      <c r="X943" s="23"/>
      <c r="Y943" s="23"/>
      <c r="Z943" s="23"/>
      <c r="AA943" s="23"/>
    </row>
    <row r="944" spans="1:27" ht="12.75" x14ac:dyDescent="0.2">
      <c r="A944" s="23"/>
      <c r="B944" s="23"/>
      <c r="C944" s="23"/>
      <c r="D944" s="23"/>
      <c r="E944" s="23"/>
      <c r="F944" s="23"/>
      <c r="G944" s="23"/>
      <c r="H944" s="23"/>
      <c r="I944" s="23"/>
      <c r="J944" s="23"/>
      <c r="K944" s="23"/>
      <c r="L944" s="23"/>
      <c r="M944" s="23"/>
      <c r="N944" s="23"/>
      <c r="O944" s="23"/>
      <c r="P944" s="23"/>
      <c r="Q944" s="23"/>
      <c r="R944" s="23"/>
      <c r="S944" s="23"/>
      <c r="T944" s="23"/>
      <c r="U944" s="23"/>
      <c r="V944" s="23"/>
      <c r="W944" s="23"/>
      <c r="X944" s="23"/>
      <c r="Y944" s="23"/>
      <c r="Z944" s="23"/>
      <c r="AA944" s="23"/>
    </row>
    <row r="945" spans="1:27" ht="12.75" x14ac:dyDescent="0.2">
      <c r="A945" s="23"/>
      <c r="B945" s="23"/>
      <c r="C945" s="23"/>
      <c r="D945" s="23"/>
      <c r="E945" s="23"/>
      <c r="F945" s="23"/>
      <c r="G945" s="23"/>
      <c r="H945" s="23"/>
      <c r="I945" s="23"/>
      <c r="J945" s="23"/>
      <c r="K945" s="23"/>
      <c r="L945" s="23"/>
      <c r="M945" s="23"/>
      <c r="N945" s="23"/>
      <c r="O945" s="23"/>
      <c r="P945" s="23"/>
      <c r="Q945" s="23"/>
      <c r="R945" s="23"/>
      <c r="S945" s="23"/>
      <c r="T945" s="23"/>
      <c r="U945" s="23"/>
      <c r="V945" s="23"/>
      <c r="W945" s="23"/>
      <c r="X945" s="23"/>
      <c r="Y945" s="23"/>
      <c r="Z945" s="23"/>
      <c r="AA945" s="23"/>
    </row>
    <row r="946" spans="1:27" ht="12.75" x14ac:dyDescent="0.2">
      <c r="A946" s="23"/>
      <c r="B946" s="23"/>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23"/>
      <c r="AA946" s="23"/>
    </row>
    <row r="947" spans="1:27" ht="12.75" x14ac:dyDescent="0.2">
      <c r="A947" s="23"/>
      <c r="B947" s="23"/>
      <c r="C947" s="23"/>
      <c r="D947" s="23"/>
      <c r="E947" s="23"/>
      <c r="F947" s="23"/>
      <c r="G947" s="23"/>
      <c r="H947" s="23"/>
      <c r="I947" s="23"/>
      <c r="J947" s="23"/>
      <c r="K947" s="23"/>
      <c r="L947" s="23"/>
      <c r="M947" s="23"/>
      <c r="N947" s="23"/>
      <c r="O947" s="23"/>
      <c r="P947" s="23"/>
      <c r="Q947" s="23"/>
      <c r="R947" s="23"/>
      <c r="S947" s="23"/>
      <c r="T947" s="23"/>
      <c r="U947" s="23"/>
      <c r="V947" s="23"/>
      <c r="W947" s="23"/>
      <c r="X947" s="23"/>
      <c r="Y947" s="23"/>
      <c r="Z947" s="23"/>
      <c r="AA947" s="23"/>
    </row>
    <row r="948" spans="1:27" ht="12.75" x14ac:dyDescent="0.2">
      <c r="A948" s="23"/>
      <c r="B948" s="23"/>
      <c r="C948" s="23"/>
      <c r="D948" s="23"/>
      <c r="E948" s="23"/>
      <c r="F948" s="23"/>
      <c r="G948" s="23"/>
      <c r="H948" s="23"/>
      <c r="I948" s="23"/>
      <c r="J948" s="23"/>
      <c r="K948" s="23"/>
      <c r="L948" s="23"/>
      <c r="M948" s="23"/>
      <c r="N948" s="23"/>
      <c r="O948" s="23"/>
      <c r="P948" s="23"/>
      <c r="Q948" s="23"/>
      <c r="R948" s="23"/>
      <c r="S948" s="23"/>
      <c r="T948" s="23"/>
      <c r="U948" s="23"/>
      <c r="V948" s="23"/>
      <c r="W948" s="23"/>
      <c r="X948" s="23"/>
      <c r="Y948" s="23"/>
      <c r="Z948" s="23"/>
      <c r="AA948" s="23"/>
    </row>
    <row r="949" spans="1:27" ht="12.75" x14ac:dyDescent="0.2">
      <c r="A949" s="23"/>
      <c r="B949" s="23"/>
      <c r="C949" s="23"/>
      <c r="D949" s="23"/>
      <c r="E949" s="23"/>
      <c r="F949" s="23"/>
      <c r="G949" s="23"/>
      <c r="H949" s="23"/>
      <c r="I949" s="23"/>
      <c r="J949" s="23"/>
      <c r="K949" s="23"/>
      <c r="L949" s="23"/>
      <c r="M949" s="23"/>
      <c r="N949" s="23"/>
      <c r="O949" s="23"/>
      <c r="P949" s="23"/>
      <c r="Q949" s="23"/>
      <c r="R949" s="23"/>
      <c r="S949" s="23"/>
      <c r="T949" s="23"/>
      <c r="U949" s="23"/>
      <c r="V949" s="23"/>
      <c r="W949" s="23"/>
      <c r="X949" s="23"/>
      <c r="Y949" s="23"/>
      <c r="Z949" s="23"/>
      <c r="AA949" s="23"/>
    </row>
    <row r="950" spans="1:27" ht="12.75" x14ac:dyDescent="0.2">
      <c r="A950" s="23"/>
      <c r="B950" s="23"/>
      <c r="C950" s="23"/>
      <c r="D950" s="23"/>
      <c r="E950" s="23"/>
      <c r="F950" s="23"/>
      <c r="G950" s="23"/>
      <c r="H950" s="23"/>
      <c r="I950" s="23"/>
      <c r="J950" s="23"/>
      <c r="K950" s="23"/>
      <c r="L950" s="23"/>
      <c r="M950" s="23"/>
      <c r="N950" s="23"/>
      <c r="O950" s="23"/>
      <c r="P950" s="23"/>
      <c r="Q950" s="23"/>
      <c r="R950" s="23"/>
      <c r="S950" s="23"/>
      <c r="T950" s="23"/>
      <c r="U950" s="23"/>
      <c r="V950" s="23"/>
      <c r="W950" s="23"/>
      <c r="X950" s="23"/>
      <c r="Y950" s="23"/>
      <c r="Z950" s="23"/>
      <c r="AA950" s="23"/>
    </row>
    <row r="951" spans="1:27" ht="12.75" x14ac:dyDescent="0.2">
      <c r="A951" s="23"/>
      <c r="B951" s="23"/>
      <c r="C951" s="23"/>
      <c r="D951" s="23"/>
      <c r="E951" s="23"/>
      <c r="F951" s="23"/>
      <c r="G951" s="23"/>
      <c r="H951" s="23"/>
      <c r="I951" s="23"/>
      <c r="J951" s="23"/>
      <c r="K951" s="23"/>
      <c r="L951" s="23"/>
      <c r="M951" s="23"/>
      <c r="N951" s="23"/>
      <c r="O951" s="23"/>
      <c r="P951" s="23"/>
      <c r="Q951" s="23"/>
      <c r="R951" s="23"/>
      <c r="S951" s="23"/>
      <c r="T951" s="23"/>
      <c r="U951" s="23"/>
      <c r="V951" s="23"/>
      <c r="W951" s="23"/>
      <c r="X951" s="23"/>
      <c r="Y951" s="23"/>
      <c r="Z951" s="23"/>
      <c r="AA951" s="23"/>
    </row>
    <row r="952" spans="1:27" ht="12.75" x14ac:dyDescent="0.2">
      <c r="A952" s="23"/>
      <c r="B952" s="23"/>
      <c r="C952" s="23"/>
      <c r="D952" s="23"/>
      <c r="E952" s="23"/>
      <c r="F952" s="23"/>
      <c r="G952" s="23"/>
      <c r="H952" s="23"/>
      <c r="I952" s="23"/>
      <c r="J952" s="23"/>
      <c r="K952" s="23"/>
      <c r="L952" s="23"/>
      <c r="M952" s="23"/>
      <c r="N952" s="23"/>
      <c r="O952" s="23"/>
      <c r="P952" s="23"/>
      <c r="Q952" s="23"/>
      <c r="R952" s="23"/>
      <c r="S952" s="23"/>
      <c r="T952" s="23"/>
      <c r="U952" s="23"/>
      <c r="V952" s="23"/>
      <c r="W952" s="23"/>
      <c r="X952" s="23"/>
      <c r="Y952" s="23"/>
      <c r="Z952" s="23"/>
      <c r="AA952" s="23"/>
    </row>
    <row r="953" spans="1:27" ht="12.75" x14ac:dyDescent="0.2">
      <c r="A953" s="23"/>
      <c r="B953" s="23"/>
      <c r="C953" s="23"/>
      <c r="D953" s="23"/>
      <c r="E953" s="23"/>
      <c r="F953" s="23"/>
      <c r="G953" s="23"/>
      <c r="H953" s="23"/>
      <c r="I953" s="23"/>
      <c r="J953" s="23"/>
      <c r="K953" s="23"/>
      <c r="L953" s="23"/>
      <c r="M953" s="23"/>
      <c r="N953" s="23"/>
      <c r="O953" s="23"/>
      <c r="P953" s="23"/>
      <c r="Q953" s="23"/>
      <c r="R953" s="23"/>
      <c r="S953" s="23"/>
      <c r="T953" s="23"/>
      <c r="U953" s="23"/>
      <c r="V953" s="23"/>
      <c r="W953" s="23"/>
      <c r="X953" s="23"/>
      <c r="Y953" s="23"/>
      <c r="Z953" s="23"/>
      <c r="AA953" s="23"/>
    </row>
    <row r="954" spans="1:27" ht="12.75" x14ac:dyDescent="0.2">
      <c r="A954" s="23"/>
      <c r="B954" s="23"/>
      <c r="C954" s="23"/>
      <c r="D954" s="23"/>
      <c r="E954" s="23"/>
      <c r="F954" s="23"/>
      <c r="G954" s="23"/>
      <c r="H954" s="23"/>
      <c r="I954" s="23"/>
      <c r="J954" s="23"/>
      <c r="K954" s="23"/>
      <c r="L954" s="23"/>
      <c r="M954" s="23"/>
      <c r="N954" s="23"/>
      <c r="O954" s="23"/>
      <c r="P954" s="23"/>
      <c r="Q954" s="23"/>
      <c r="R954" s="23"/>
      <c r="S954" s="23"/>
      <c r="T954" s="23"/>
      <c r="U954" s="23"/>
      <c r="V954" s="23"/>
      <c r="W954" s="23"/>
      <c r="X954" s="23"/>
      <c r="Y954" s="23"/>
      <c r="Z954" s="23"/>
      <c r="AA954" s="23"/>
    </row>
    <row r="955" spans="1:27" ht="12.75" x14ac:dyDescent="0.2">
      <c r="A955" s="23"/>
      <c r="B955" s="23"/>
      <c r="C955" s="23"/>
      <c r="D955" s="23"/>
      <c r="E955" s="23"/>
      <c r="F955" s="23"/>
      <c r="G955" s="23"/>
      <c r="H955" s="23"/>
      <c r="I955" s="23"/>
      <c r="J955" s="23"/>
      <c r="K955" s="23"/>
      <c r="L955" s="23"/>
      <c r="M955" s="23"/>
      <c r="N955" s="23"/>
      <c r="O955" s="23"/>
      <c r="P955" s="23"/>
      <c r="Q955" s="23"/>
      <c r="R955" s="23"/>
      <c r="S955" s="23"/>
      <c r="T955" s="23"/>
      <c r="U955" s="23"/>
      <c r="V955" s="23"/>
      <c r="W955" s="23"/>
      <c r="X955" s="23"/>
      <c r="Y955" s="23"/>
      <c r="Z955" s="23"/>
      <c r="AA955" s="23"/>
    </row>
    <row r="956" spans="1:27" ht="12.75" x14ac:dyDescent="0.2">
      <c r="A956" s="23"/>
      <c r="B956" s="23"/>
      <c r="C956" s="23"/>
      <c r="D956" s="23"/>
      <c r="E956" s="23"/>
      <c r="F956" s="23"/>
      <c r="G956" s="23"/>
      <c r="H956" s="23"/>
      <c r="I956" s="23"/>
      <c r="J956" s="23"/>
      <c r="K956" s="23"/>
      <c r="L956" s="23"/>
      <c r="M956" s="23"/>
      <c r="N956" s="23"/>
      <c r="O956" s="23"/>
      <c r="P956" s="23"/>
      <c r="Q956" s="23"/>
      <c r="R956" s="23"/>
      <c r="S956" s="23"/>
      <c r="T956" s="23"/>
      <c r="U956" s="23"/>
      <c r="V956" s="23"/>
      <c r="W956" s="23"/>
      <c r="X956" s="23"/>
      <c r="Y956" s="23"/>
      <c r="Z956" s="23"/>
      <c r="AA956" s="23"/>
    </row>
    <row r="957" spans="1:27" ht="12.75" x14ac:dyDescent="0.2">
      <c r="A957" s="23"/>
      <c r="B957" s="23"/>
      <c r="C957" s="23"/>
      <c r="D957" s="23"/>
      <c r="E957" s="23"/>
      <c r="F957" s="23"/>
      <c r="G957" s="23"/>
      <c r="H957" s="23"/>
      <c r="I957" s="23"/>
      <c r="J957" s="23"/>
      <c r="K957" s="23"/>
      <c r="L957" s="23"/>
      <c r="M957" s="23"/>
      <c r="N957" s="23"/>
      <c r="O957" s="23"/>
      <c r="P957" s="23"/>
      <c r="Q957" s="23"/>
      <c r="R957" s="23"/>
      <c r="S957" s="23"/>
      <c r="T957" s="23"/>
      <c r="U957" s="23"/>
      <c r="V957" s="23"/>
      <c r="W957" s="23"/>
      <c r="X957" s="23"/>
      <c r="Y957" s="23"/>
      <c r="Z957" s="23"/>
      <c r="AA957" s="23"/>
    </row>
    <row r="958" spans="1:27" ht="12.75" x14ac:dyDescent="0.2">
      <c r="A958" s="23"/>
      <c r="B958" s="23"/>
      <c r="C958" s="23"/>
      <c r="D958" s="23"/>
      <c r="E958" s="23"/>
      <c r="F958" s="23"/>
      <c r="G958" s="23"/>
      <c r="H958" s="23"/>
      <c r="I958" s="23"/>
      <c r="J958" s="23"/>
      <c r="K958" s="23"/>
      <c r="L958" s="23"/>
      <c r="M958" s="23"/>
      <c r="N958" s="23"/>
      <c r="O958" s="23"/>
      <c r="P958" s="23"/>
      <c r="Q958" s="23"/>
      <c r="R958" s="23"/>
      <c r="S958" s="23"/>
      <c r="T958" s="23"/>
      <c r="U958" s="23"/>
      <c r="V958" s="23"/>
      <c r="W958" s="23"/>
      <c r="X958" s="23"/>
      <c r="Y958" s="23"/>
      <c r="Z958" s="23"/>
      <c r="AA958" s="23"/>
    </row>
    <row r="959" spans="1:27" ht="12.75" x14ac:dyDescent="0.2">
      <c r="A959" s="23"/>
      <c r="B959" s="23"/>
      <c r="C959" s="23"/>
      <c r="D959" s="23"/>
      <c r="E959" s="23"/>
      <c r="F959" s="23"/>
      <c r="G959" s="23"/>
      <c r="H959" s="23"/>
      <c r="I959" s="23"/>
      <c r="J959" s="23"/>
      <c r="K959" s="23"/>
      <c r="L959" s="23"/>
      <c r="M959" s="23"/>
      <c r="N959" s="23"/>
      <c r="O959" s="23"/>
      <c r="P959" s="23"/>
      <c r="Q959" s="23"/>
      <c r="R959" s="23"/>
      <c r="S959" s="23"/>
      <c r="T959" s="23"/>
      <c r="U959" s="23"/>
      <c r="V959" s="23"/>
      <c r="W959" s="23"/>
      <c r="X959" s="23"/>
      <c r="Y959" s="23"/>
      <c r="Z959" s="23"/>
      <c r="AA959" s="23"/>
    </row>
    <row r="960" spans="1:27" ht="12.75" x14ac:dyDescent="0.2">
      <c r="A960" s="23"/>
      <c r="B960" s="23"/>
      <c r="C960" s="23"/>
      <c r="D960" s="23"/>
      <c r="E960" s="23"/>
      <c r="F960" s="23"/>
      <c r="G960" s="23"/>
      <c r="H960" s="23"/>
      <c r="I960" s="23"/>
      <c r="J960" s="23"/>
      <c r="K960" s="23"/>
      <c r="L960" s="23"/>
      <c r="M960" s="23"/>
      <c r="N960" s="23"/>
      <c r="O960" s="23"/>
      <c r="P960" s="23"/>
      <c r="Q960" s="23"/>
      <c r="R960" s="23"/>
      <c r="S960" s="23"/>
      <c r="T960" s="23"/>
      <c r="U960" s="23"/>
      <c r="V960" s="23"/>
      <c r="W960" s="23"/>
      <c r="X960" s="23"/>
      <c r="Y960" s="23"/>
      <c r="Z960" s="23"/>
      <c r="AA960" s="23"/>
    </row>
    <row r="961" spans="1:27" ht="12.75" x14ac:dyDescent="0.2">
      <c r="A961" s="23"/>
      <c r="B961" s="23"/>
      <c r="C961" s="23"/>
      <c r="D961" s="23"/>
      <c r="E961" s="23"/>
      <c r="F961" s="23"/>
      <c r="G961" s="23"/>
      <c r="H961" s="23"/>
      <c r="I961" s="23"/>
      <c r="J961" s="23"/>
      <c r="K961" s="23"/>
      <c r="L961" s="23"/>
      <c r="M961" s="23"/>
      <c r="N961" s="23"/>
      <c r="O961" s="23"/>
      <c r="P961" s="23"/>
      <c r="Q961" s="23"/>
      <c r="R961" s="23"/>
      <c r="S961" s="23"/>
      <c r="T961" s="23"/>
      <c r="U961" s="23"/>
      <c r="V961" s="23"/>
      <c r="W961" s="23"/>
      <c r="X961" s="23"/>
      <c r="Y961" s="23"/>
      <c r="Z961" s="23"/>
      <c r="AA961" s="23"/>
    </row>
    <row r="962" spans="1:27" ht="12.75" x14ac:dyDescent="0.2">
      <c r="A962" s="23"/>
      <c r="B962" s="23"/>
      <c r="C962" s="23"/>
      <c r="D962" s="23"/>
      <c r="E962" s="23"/>
      <c r="F962" s="23"/>
      <c r="G962" s="23"/>
      <c r="H962" s="23"/>
      <c r="I962" s="23"/>
      <c r="J962" s="23"/>
      <c r="K962" s="23"/>
      <c r="L962" s="23"/>
      <c r="M962" s="23"/>
      <c r="N962" s="23"/>
      <c r="O962" s="23"/>
      <c r="P962" s="23"/>
      <c r="Q962" s="23"/>
      <c r="R962" s="23"/>
      <c r="S962" s="23"/>
      <c r="T962" s="23"/>
      <c r="U962" s="23"/>
      <c r="V962" s="23"/>
      <c r="W962" s="23"/>
      <c r="X962" s="23"/>
      <c r="Y962" s="23"/>
      <c r="Z962" s="23"/>
      <c r="AA962" s="23"/>
    </row>
    <row r="963" spans="1:27" ht="12.75" x14ac:dyDescent="0.2">
      <c r="A963" s="23"/>
      <c r="B963" s="23"/>
      <c r="C963" s="23"/>
      <c r="D963" s="23"/>
      <c r="E963" s="23"/>
      <c r="F963" s="23"/>
      <c r="G963" s="23"/>
      <c r="H963" s="23"/>
      <c r="I963" s="23"/>
      <c r="J963" s="23"/>
      <c r="K963" s="23"/>
      <c r="L963" s="23"/>
      <c r="M963" s="23"/>
      <c r="N963" s="23"/>
      <c r="O963" s="23"/>
      <c r="P963" s="23"/>
      <c r="Q963" s="23"/>
      <c r="R963" s="23"/>
      <c r="S963" s="23"/>
      <c r="T963" s="23"/>
      <c r="U963" s="23"/>
      <c r="V963" s="23"/>
      <c r="W963" s="23"/>
      <c r="X963" s="23"/>
      <c r="Y963" s="23"/>
      <c r="Z963" s="23"/>
      <c r="AA963" s="23"/>
    </row>
    <row r="964" spans="1:27" ht="12.75" x14ac:dyDescent="0.2">
      <c r="A964" s="23"/>
      <c r="B964" s="23"/>
      <c r="C964" s="23"/>
      <c r="D964" s="23"/>
      <c r="E964" s="23"/>
      <c r="F964" s="23"/>
      <c r="G964" s="23"/>
      <c r="H964" s="23"/>
      <c r="I964" s="23"/>
      <c r="J964" s="23"/>
      <c r="K964" s="23"/>
      <c r="L964" s="23"/>
      <c r="M964" s="23"/>
      <c r="N964" s="23"/>
      <c r="O964" s="23"/>
      <c r="P964" s="23"/>
      <c r="Q964" s="23"/>
      <c r="R964" s="23"/>
      <c r="S964" s="23"/>
      <c r="T964" s="23"/>
      <c r="U964" s="23"/>
      <c r="V964" s="23"/>
      <c r="W964" s="23"/>
      <c r="X964" s="23"/>
      <c r="Y964" s="23"/>
      <c r="Z964" s="23"/>
      <c r="AA964" s="23"/>
    </row>
    <row r="965" spans="1:27" ht="12.75" x14ac:dyDescent="0.2">
      <c r="A965" s="23"/>
      <c r="B965" s="23"/>
      <c r="C965" s="23"/>
      <c r="D965" s="23"/>
      <c r="E965" s="23"/>
      <c r="F965" s="23"/>
      <c r="G965" s="23"/>
      <c r="H965" s="23"/>
      <c r="I965" s="23"/>
      <c r="J965" s="23"/>
      <c r="K965" s="23"/>
      <c r="L965" s="23"/>
      <c r="M965" s="23"/>
      <c r="N965" s="23"/>
      <c r="O965" s="23"/>
      <c r="P965" s="23"/>
      <c r="Q965" s="23"/>
      <c r="R965" s="23"/>
      <c r="S965" s="23"/>
      <c r="T965" s="23"/>
      <c r="U965" s="23"/>
      <c r="V965" s="23"/>
      <c r="W965" s="23"/>
      <c r="X965" s="23"/>
      <c r="Y965" s="23"/>
      <c r="Z965" s="23"/>
      <c r="AA965" s="23"/>
    </row>
    <row r="966" spans="1:27" ht="12.75" x14ac:dyDescent="0.2">
      <c r="A966" s="23"/>
      <c r="B966" s="23"/>
      <c r="C966" s="23"/>
      <c r="D966" s="23"/>
      <c r="E966" s="23"/>
      <c r="F966" s="23"/>
      <c r="G966" s="23"/>
      <c r="H966" s="23"/>
      <c r="I966" s="23"/>
      <c r="J966" s="23"/>
      <c r="K966" s="23"/>
      <c r="L966" s="23"/>
      <c r="M966" s="23"/>
      <c r="N966" s="23"/>
      <c r="O966" s="23"/>
      <c r="P966" s="23"/>
      <c r="Q966" s="23"/>
      <c r="R966" s="23"/>
      <c r="S966" s="23"/>
      <c r="T966" s="23"/>
      <c r="U966" s="23"/>
      <c r="V966" s="23"/>
      <c r="W966" s="23"/>
      <c r="X966" s="23"/>
      <c r="Y966" s="23"/>
      <c r="Z966" s="23"/>
      <c r="AA966" s="23"/>
    </row>
    <row r="967" spans="1:27" ht="12.75" x14ac:dyDescent="0.2">
      <c r="A967" s="23"/>
      <c r="B967" s="23"/>
      <c r="C967" s="23"/>
      <c r="D967" s="23"/>
      <c r="E967" s="23"/>
      <c r="F967" s="23"/>
      <c r="G967" s="23"/>
      <c r="H967" s="23"/>
      <c r="I967" s="23"/>
      <c r="J967" s="23"/>
      <c r="K967" s="23"/>
      <c r="L967" s="23"/>
      <c r="M967" s="23"/>
      <c r="N967" s="23"/>
      <c r="O967" s="23"/>
      <c r="P967" s="23"/>
      <c r="Q967" s="23"/>
      <c r="R967" s="23"/>
      <c r="S967" s="23"/>
      <c r="T967" s="23"/>
      <c r="U967" s="23"/>
      <c r="V967" s="23"/>
      <c r="W967" s="23"/>
      <c r="X967" s="23"/>
      <c r="Y967" s="23"/>
      <c r="Z967" s="23"/>
      <c r="AA967" s="23"/>
    </row>
    <row r="968" spans="1:27" ht="12.75" x14ac:dyDescent="0.2">
      <c r="A968" s="23"/>
      <c r="B968" s="23"/>
      <c r="C968" s="23"/>
      <c r="D968" s="23"/>
      <c r="E968" s="23"/>
      <c r="F968" s="23"/>
      <c r="G968" s="23"/>
      <c r="H968" s="23"/>
      <c r="I968" s="23"/>
      <c r="J968" s="23"/>
      <c r="K968" s="23"/>
      <c r="L968" s="23"/>
      <c r="M968" s="23"/>
      <c r="N968" s="23"/>
      <c r="O968" s="23"/>
      <c r="P968" s="23"/>
      <c r="Q968" s="23"/>
      <c r="R968" s="23"/>
      <c r="S968" s="23"/>
      <c r="T968" s="23"/>
      <c r="U968" s="23"/>
      <c r="V968" s="23"/>
      <c r="W968" s="23"/>
      <c r="X968" s="23"/>
      <c r="Y968" s="23"/>
      <c r="Z968" s="23"/>
      <c r="AA968" s="23"/>
    </row>
    <row r="969" spans="1:27" ht="12.75" x14ac:dyDescent="0.2">
      <c r="A969" s="23"/>
      <c r="B969" s="23"/>
      <c r="C969" s="23"/>
      <c r="D969" s="23"/>
      <c r="E969" s="23"/>
      <c r="F969" s="23"/>
      <c r="G969" s="23"/>
      <c r="H969" s="23"/>
      <c r="I969" s="23"/>
      <c r="J969" s="23"/>
      <c r="K969" s="23"/>
      <c r="L969" s="23"/>
      <c r="M969" s="23"/>
      <c r="N969" s="23"/>
      <c r="O969" s="23"/>
      <c r="P969" s="23"/>
      <c r="Q969" s="23"/>
      <c r="R969" s="23"/>
      <c r="S969" s="23"/>
      <c r="T969" s="23"/>
      <c r="U969" s="23"/>
      <c r="V969" s="23"/>
      <c r="W969" s="23"/>
      <c r="X969" s="23"/>
      <c r="Y969" s="23"/>
      <c r="Z969" s="23"/>
      <c r="AA969" s="23"/>
    </row>
    <row r="970" spans="1:27" ht="12.75" x14ac:dyDescent="0.2">
      <c r="A970" s="23"/>
      <c r="B970" s="23"/>
      <c r="C970" s="23"/>
      <c r="D970" s="23"/>
      <c r="E970" s="23"/>
      <c r="F970" s="23"/>
      <c r="G970" s="23"/>
      <c r="H970" s="23"/>
      <c r="I970" s="23"/>
      <c r="J970" s="23"/>
      <c r="K970" s="23"/>
      <c r="L970" s="23"/>
      <c r="M970" s="23"/>
      <c r="N970" s="23"/>
      <c r="O970" s="23"/>
      <c r="P970" s="23"/>
      <c r="Q970" s="23"/>
      <c r="R970" s="23"/>
      <c r="S970" s="23"/>
      <c r="T970" s="23"/>
      <c r="U970" s="23"/>
      <c r="V970" s="23"/>
      <c r="W970" s="23"/>
      <c r="X970" s="23"/>
      <c r="Y970" s="23"/>
      <c r="Z970" s="23"/>
      <c r="AA970" s="23"/>
    </row>
    <row r="971" spans="1:27" ht="12.75" x14ac:dyDescent="0.2">
      <c r="A971" s="23"/>
      <c r="B971" s="23"/>
      <c r="C971" s="23"/>
      <c r="D971" s="23"/>
      <c r="E971" s="23"/>
      <c r="F971" s="23"/>
      <c r="G971" s="23"/>
      <c r="H971" s="23"/>
      <c r="I971" s="23"/>
      <c r="J971" s="23"/>
      <c r="K971" s="23"/>
      <c r="L971" s="23"/>
      <c r="M971" s="23"/>
      <c r="N971" s="23"/>
      <c r="O971" s="23"/>
      <c r="P971" s="23"/>
      <c r="Q971" s="23"/>
      <c r="R971" s="23"/>
      <c r="S971" s="23"/>
      <c r="T971" s="23"/>
      <c r="U971" s="23"/>
      <c r="V971" s="23"/>
      <c r="W971" s="23"/>
      <c r="X971" s="23"/>
      <c r="Y971" s="23"/>
      <c r="Z971" s="23"/>
      <c r="AA971" s="23"/>
    </row>
    <row r="972" spans="1:27" ht="12.75" x14ac:dyDescent="0.2">
      <c r="A972" s="23"/>
      <c r="B972" s="23"/>
      <c r="C972" s="23"/>
      <c r="D972" s="23"/>
      <c r="E972" s="23"/>
      <c r="F972" s="23"/>
      <c r="G972" s="23"/>
      <c r="H972" s="23"/>
      <c r="I972" s="23"/>
      <c r="J972" s="23"/>
      <c r="K972" s="23"/>
      <c r="L972" s="23"/>
      <c r="M972" s="23"/>
      <c r="N972" s="23"/>
      <c r="O972" s="23"/>
      <c r="P972" s="23"/>
      <c r="Q972" s="23"/>
      <c r="R972" s="23"/>
      <c r="S972" s="23"/>
      <c r="T972" s="23"/>
      <c r="U972" s="23"/>
      <c r="V972" s="23"/>
      <c r="W972" s="23"/>
      <c r="X972" s="23"/>
      <c r="Y972" s="23"/>
      <c r="Z972" s="23"/>
      <c r="AA972" s="23"/>
    </row>
    <row r="973" spans="1:27" ht="12.75" x14ac:dyDescent="0.2">
      <c r="A973" s="23"/>
      <c r="B973" s="23"/>
      <c r="C973" s="23"/>
      <c r="D973" s="23"/>
      <c r="E973" s="23"/>
      <c r="F973" s="23"/>
      <c r="G973" s="23"/>
      <c r="H973" s="23"/>
      <c r="I973" s="23"/>
      <c r="J973" s="23"/>
      <c r="K973" s="23"/>
      <c r="L973" s="23"/>
      <c r="M973" s="23"/>
      <c r="N973" s="23"/>
      <c r="O973" s="23"/>
      <c r="P973" s="23"/>
      <c r="Q973" s="23"/>
      <c r="R973" s="23"/>
      <c r="S973" s="23"/>
      <c r="T973" s="23"/>
      <c r="U973" s="23"/>
      <c r="V973" s="23"/>
      <c r="W973" s="23"/>
      <c r="X973" s="23"/>
      <c r="Y973" s="23"/>
      <c r="Z973" s="23"/>
      <c r="AA973" s="23"/>
    </row>
    <row r="974" spans="1:27" ht="12.75" x14ac:dyDescent="0.2">
      <c r="A974" s="23"/>
      <c r="B974" s="23"/>
      <c r="C974" s="23"/>
      <c r="D974" s="23"/>
      <c r="E974" s="23"/>
      <c r="F974" s="23"/>
      <c r="G974" s="23"/>
      <c r="H974" s="23"/>
      <c r="I974" s="23"/>
      <c r="J974" s="23"/>
      <c r="K974" s="23"/>
      <c r="L974" s="23"/>
      <c r="M974" s="23"/>
      <c r="N974" s="23"/>
      <c r="O974" s="23"/>
      <c r="P974" s="23"/>
      <c r="Q974" s="23"/>
      <c r="R974" s="23"/>
      <c r="S974" s="23"/>
      <c r="T974" s="23"/>
      <c r="U974" s="23"/>
      <c r="V974" s="23"/>
      <c r="W974" s="23"/>
      <c r="X974" s="23"/>
      <c r="Y974" s="23"/>
      <c r="Z974" s="23"/>
      <c r="AA974" s="23"/>
    </row>
    <row r="975" spans="1:27" ht="12.75" x14ac:dyDescent="0.2">
      <c r="A975" s="23"/>
      <c r="B975" s="23"/>
      <c r="C975" s="23"/>
      <c r="D975" s="23"/>
      <c r="E975" s="23"/>
      <c r="F975" s="23"/>
      <c r="G975" s="23"/>
      <c r="H975" s="23"/>
      <c r="I975" s="23"/>
      <c r="J975" s="23"/>
      <c r="K975" s="23"/>
      <c r="L975" s="23"/>
      <c r="M975" s="23"/>
      <c r="N975" s="23"/>
      <c r="O975" s="23"/>
      <c r="P975" s="23"/>
      <c r="Q975" s="23"/>
      <c r="R975" s="23"/>
      <c r="S975" s="23"/>
      <c r="T975" s="23"/>
      <c r="U975" s="23"/>
      <c r="V975" s="23"/>
      <c r="W975" s="23"/>
      <c r="X975" s="23"/>
      <c r="Y975" s="23"/>
      <c r="Z975" s="23"/>
      <c r="AA975" s="23"/>
    </row>
    <row r="976" spans="1:27" ht="12.75" x14ac:dyDescent="0.2">
      <c r="A976" s="23"/>
      <c r="B976" s="23"/>
      <c r="C976" s="23"/>
      <c r="D976" s="23"/>
      <c r="E976" s="23"/>
      <c r="F976" s="23"/>
      <c r="G976" s="23"/>
      <c r="H976" s="23"/>
      <c r="I976" s="23"/>
      <c r="J976" s="23"/>
      <c r="K976" s="23"/>
      <c r="L976" s="23"/>
      <c r="M976" s="23"/>
      <c r="N976" s="23"/>
      <c r="O976" s="23"/>
      <c r="P976" s="23"/>
      <c r="Q976" s="23"/>
      <c r="R976" s="23"/>
      <c r="S976" s="23"/>
      <c r="T976" s="23"/>
      <c r="U976" s="23"/>
      <c r="V976" s="23"/>
      <c r="W976" s="23"/>
      <c r="X976" s="23"/>
      <c r="Y976" s="23"/>
      <c r="Z976" s="23"/>
      <c r="AA976" s="23"/>
    </row>
    <row r="977" spans="1:27" ht="12.75" x14ac:dyDescent="0.2">
      <c r="A977" s="23"/>
      <c r="B977" s="23"/>
      <c r="C977" s="23"/>
      <c r="D977" s="23"/>
      <c r="E977" s="23"/>
      <c r="F977" s="23"/>
      <c r="G977" s="23"/>
      <c r="H977" s="23"/>
      <c r="I977" s="23"/>
      <c r="J977" s="23"/>
      <c r="K977" s="23"/>
      <c r="L977" s="23"/>
      <c r="M977" s="23"/>
      <c r="N977" s="23"/>
      <c r="O977" s="23"/>
      <c r="P977" s="23"/>
      <c r="Q977" s="23"/>
      <c r="R977" s="23"/>
      <c r="S977" s="23"/>
      <c r="T977" s="23"/>
      <c r="U977" s="23"/>
      <c r="V977" s="23"/>
      <c r="W977" s="23"/>
      <c r="X977" s="23"/>
      <c r="Y977" s="23"/>
      <c r="Z977" s="23"/>
      <c r="AA977" s="23"/>
    </row>
    <row r="978" spans="1:27" ht="12.75" x14ac:dyDescent="0.2">
      <c r="A978" s="23"/>
      <c r="B978" s="23"/>
      <c r="C978" s="23"/>
      <c r="D978" s="23"/>
      <c r="E978" s="23"/>
      <c r="F978" s="23"/>
      <c r="G978" s="23"/>
      <c r="H978" s="23"/>
      <c r="I978" s="23"/>
      <c r="J978" s="23"/>
      <c r="K978" s="23"/>
      <c r="L978" s="23"/>
      <c r="M978" s="23"/>
      <c r="N978" s="23"/>
      <c r="O978" s="23"/>
      <c r="P978" s="23"/>
      <c r="Q978" s="23"/>
      <c r="R978" s="23"/>
      <c r="S978" s="23"/>
      <c r="T978" s="23"/>
      <c r="U978" s="23"/>
      <c r="V978" s="23"/>
      <c r="W978" s="23"/>
      <c r="X978" s="23"/>
      <c r="Y978" s="23"/>
      <c r="Z978" s="23"/>
      <c r="AA978" s="23"/>
    </row>
    <row r="979" spans="1:27" ht="12.75" x14ac:dyDescent="0.2">
      <c r="A979" s="23"/>
      <c r="B979" s="23"/>
      <c r="C979" s="23"/>
      <c r="D979" s="23"/>
      <c r="E979" s="23"/>
      <c r="F979" s="23"/>
      <c r="G979" s="23"/>
      <c r="H979" s="23"/>
      <c r="I979" s="23"/>
      <c r="J979" s="23"/>
      <c r="K979" s="23"/>
      <c r="L979" s="23"/>
      <c r="M979" s="23"/>
      <c r="N979" s="23"/>
      <c r="O979" s="23"/>
      <c r="P979" s="23"/>
      <c r="Q979" s="23"/>
      <c r="R979" s="23"/>
      <c r="S979" s="23"/>
      <c r="T979" s="23"/>
      <c r="U979" s="23"/>
      <c r="V979" s="23"/>
      <c r="W979" s="23"/>
      <c r="X979" s="23"/>
      <c r="Y979" s="23"/>
      <c r="Z979" s="23"/>
      <c r="AA979" s="23"/>
    </row>
    <row r="980" spans="1:27" ht="12.75" x14ac:dyDescent="0.2">
      <c r="A980" s="23"/>
      <c r="B980" s="23"/>
      <c r="C980" s="23"/>
      <c r="D980" s="23"/>
      <c r="E980" s="23"/>
      <c r="F980" s="23"/>
      <c r="G980" s="23"/>
      <c r="H980" s="23"/>
      <c r="I980" s="23"/>
      <c r="J980" s="23"/>
      <c r="K980" s="23"/>
      <c r="L980" s="23"/>
      <c r="M980" s="23"/>
      <c r="N980" s="23"/>
      <c r="O980" s="23"/>
      <c r="P980" s="23"/>
      <c r="Q980" s="23"/>
      <c r="R980" s="23"/>
      <c r="S980" s="23"/>
      <c r="T980" s="23"/>
      <c r="U980" s="23"/>
      <c r="V980" s="23"/>
      <c r="W980" s="23"/>
      <c r="X980" s="23"/>
      <c r="Y980" s="23"/>
      <c r="Z980" s="23"/>
      <c r="AA980" s="23"/>
    </row>
    <row r="981" spans="1:27" ht="12.75" x14ac:dyDescent="0.2">
      <c r="A981" s="23"/>
      <c r="B981" s="23"/>
      <c r="C981" s="23"/>
      <c r="D981" s="23"/>
      <c r="E981" s="23"/>
      <c r="F981" s="23"/>
      <c r="G981" s="23"/>
      <c r="H981" s="23"/>
      <c r="I981" s="23"/>
      <c r="J981" s="23"/>
      <c r="K981" s="23"/>
      <c r="L981" s="23"/>
      <c r="M981" s="23"/>
      <c r="N981" s="23"/>
      <c r="O981" s="23"/>
      <c r="P981" s="23"/>
      <c r="Q981" s="23"/>
      <c r="R981" s="23"/>
      <c r="S981" s="23"/>
      <c r="T981" s="23"/>
      <c r="U981" s="23"/>
      <c r="V981" s="23"/>
      <c r="W981" s="23"/>
      <c r="X981" s="23"/>
      <c r="Y981" s="23"/>
      <c r="Z981" s="23"/>
      <c r="AA981" s="23"/>
    </row>
    <row r="982" spans="1:27" ht="12.75" x14ac:dyDescent="0.2">
      <c r="A982" s="23"/>
      <c r="B982" s="23"/>
      <c r="C982" s="23"/>
      <c r="D982" s="23"/>
      <c r="E982" s="23"/>
      <c r="F982" s="23"/>
      <c r="G982" s="23"/>
      <c r="H982" s="23"/>
      <c r="I982" s="23"/>
      <c r="J982" s="23"/>
      <c r="K982" s="23"/>
      <c r="L982" s="23"/>
      <c r="M982" s="23"/>
      <c r="N982" s="23"/>
      <c r="O982" s="23"/>
      <c r="P982" s="23"/>
      <c r="Q982" s="23"/>
      <c r="R982" s="23"/>
      <c r="S982" s="23"/>
      <c r="T982" s="23"/>
      <c r="U982" s="23"/>
      <c r="V982" s="23"/>
      <c r="W982" s="23"/>
      <c r="X982" s="23"/>
      <c r="Y982" s="23"/>
      <c r="Z982" s="23"/>
      <c r="AA982" s="23"/>
    </row>
    <row r="983" spans="1:27" ht="12.75" x14ac:dyDescent="0.2">
      <c r="A983" s="23"/>
      <c r="B983" s="23"/>
      <c r="C983" s="23"/>
      <c r="D983" s="23"/>
      <c r="E983" s="23"/>
      <c r="F983" s="23"/>
      <c r="G983" s="23"/>
      <c r="H983" s="23"/>
      <c r="I983" s="23"/>
      <c r="J983" s="23"/>
      <c r="K983" s="23"/>
      <c r="L983" s="23"/>
      <c r="M983" s="23"/>
      <c r="N983" s="23"/>
      <c r="O983" s="23"/>
      <c r="P983" s="23"/>
      <c r="Q983" s="23"/>
      <c r="R983" s="23"/>
      <c r="S983" s="23"/>
      <c r="T983" s="23"/>
      <c r="U983" s="23"/>
      <c r="V983" s="23"/>
      <c r="W983" s="23"/>
      <c r="X983" s="23"/>
      <c r="Y983" s="23"/>
      <c r="Z983" s="23"/>
      <c r="AA983" s="23"/>
    </row>
    <row r="984" spans="1:27" ht="12.75" x14ac:dyDescent="0.2">
      <c r="A984" s="23"/>
      <c r="B984" s="23"/>
      <c r="C984" s="23"/>
      <c r="D984" s="23"/>
      <c r="E984" s="23"/>
      <c r="F984" s="23"/>
      <c r="G984" s="23"/>
      <c r="H984" s="23"/>
      <c r="I984" s="23"/>
      <c r="J984" s="23"/>
      <c r="K984" s="23"/>
      <c r="L984" s="23"/>
      <c r="M984" s="23"/>
      <c r="N984" s="23"/>
      <c r="O984" s="23"/>
      <c r="P984" s="23"/>
      <c r="Q984" s="23"/>
      <c r="R984" s="23"/>
      <c r="S984" s="23"/>
      <c r="T984" s="23"/>
      <c r="U984" s="23"/>
      <c r="V984" s="23"/>
      <c r="W984" s="23"/>
      <c r="X984" s="23"/>
      <c r="Y984" s="23"/>
      <c r="Z984" s="23"/>
      <c r="AA984" s="23"/>
    </row>
    <row r="985" spans="1:27" ht="12.75" x14ac:dyDescent="0.2">
      <c r="A985" s="23"/>
      <c r="B985" s="23"/>
      <c r="C985" s="23"/>
      <c r="D985" s="23"/>
      <c r="E985" s="23"/>
      <c r="F985" s="23"/>
      <c r="G985" s="23"/>
      <c r="H985" s="23"/>
      <c r="I985" s="23"/>
      <c r="J985" s="23"/>
      <c r="K985" s="23"/>
      <c r="L985" s="23"/>
      <c r="M985" s="23"/>
      <c r="N985" s="23"/>
      <c r="O985" s="23"/>
      <c r="P985" s="23"/>
      <c r="Q985" s="23"/>
      <c r="R985" s="23"/>
      <c r="S985" s="23"/>
      <c r="T985" s="23"/>
      <c r="U985" s="23"/>
      <c r="V985" s="23"/>
      <c r="W985" s="23"/>
      <c r="X985" s="23"/>
      <c r="Y985" s="23"/>
      <c r="Z985" s="23"/>
      <c r="AA985" s="23"/>
    </row>
    <row r="986" spans="1:27" ht="12.75" x14ac:dyDescent="0.2">
      <c r="A986" s="23"/>
      <c r="B986" s="23"/>
      <c r="C986" s="23"/>
      <c r="D986" s="23"/>
      <c r="E986" s="23"/>
      <c r="F986" s="23"/>
      <c r="G986" s="23"/>
      <c r="H986" s="23"/>
      <c r="I986" s="23"/>
      <c r="J986" s="23"/>
      <c r="K986" s="23"/>
      <c r="L986" s="23"/>
      <c r="M986" s="23"/>
      <c r="N986" s="23"/>
      <c r="O986" s="23"/>
      <c r="P986" s="23"/>
      <c r="Q986" s="23"/>
      <c r="R986" s="23"/>
      <c r="S986" s="23"/>
      <c r="T986" s="23"/>
      <c r="U986" s="23"/>
      <c r="V986" s="23"/>
      <c r="W986" s="23"/>
      <c r="X986" s="23"/>
      <c r="Y986" s="23"/>
      <c r="Z986" s="23"/>
      <c r="AA986" s="23"/>
    </row>
    <row r="987" spans="1:27" ht="12.75" x14ac:dyDescent="0.2">
      <c r="A987" s="23"/>
      <c r="B987" s="23"/>
      <c r="C987" s="23"/>
      <c r="D987" s="23"/>
      <c r="E987" s="23"/>
      <c r="F987" s="23"/>
      <c r="G987" s="23"/>
      <c r="H987" s="23"/>
      <c r="I987" s="23"/>
      <c r="J987" s="23"/>
      <c r="K987" s="23"/>
      <c r="L987" s="23"/>
      <c r="M987" s="23"/>
      <c r="N987" s="23"/>
      <c r="O987" s="23"/>
      <c r="P987" s="23"/>
      <c r="Q987" s="23"/>
      <c r="R987" s="23"/>
      <c r="S987" s="23"/>
      <c r="T987" s="23"/>
      <c r="U987" s="23"/>
      <c r="V987" s="23"/>
      <c r="W987" s="23"/>
      <c r="X987" s="23"/>
      <c r="Y987" s="23"/>
      <c r="Z987" s="23"/>
      <c r="AA987" s="23"/>
    </row>
    <row r="988" spans="1:27" ht="12.75" x14ac:dyDescent="0.2">
      <c r="A988" s="23"/>
      <c r="B988" s="23"/>
      <c r="C988" s="23"/>
      <c r="D988" s="23"/>
      <c r="E988" s="23"/>
      <c r="F988" s="23"/>
      <c r="G988" s="23"/>
      <c r="H988" s="23"/>
      <c r="I988" s="23"/>
      <c r="J988" s="23"/>
      <c r="K988" s="23"/>
      <c r="L988" s="23"/>
      <c r="M988" s="23"/>
      <c r="N988" s="23"/>
      <c r="O988" s="23"/>
      <c r="P988" s="23"/>
      <c r="Q988" s="23"/>
      <c r="R988" s="23"/>
      <c r="S988" s="23"/>
      <c r="T988" s="23"/>
      <c r="U988" s="23"/>
      <c r="V988" s="23"/>
      <c r="W988" s="23"/>
      <c r="X988" s="23"/>
      <c r="Y988" s="23"/>
      <c r="Z988" s="23"/>
      <c r="AA988" s="23"/>
    </row>
    <row r="989" spans="1:27" ht="12.75" x14ac:dyDescent="0.2">
      <c r="A989" s="23"/>
      <c r="B989" s="23"/>
      <c r="C989" s="23"/>
      <c r="D989" s="23"/>
      <c r="E989" s="23"/>
      <c r="F989" s="23"/>
      <c r="G989" s="23"/>
      <c r="H989" s="23"/>
      <c r="I989" s="23"/>
      <c r="J989" s="23"/>
      <c r="K989" s="23"/>
      <c r="L989" s="23"/>
      <c r="M989" s="23"/>
      <c r="N989" s="23"/>
      <c r="O989" s="23"/>
      <c r="P989" s="23"/>
      <c r="Q989" s="23"/>
      <c r="R989" s="23"/>
      <c r="S989" s="23"/>
      <c r="T989" s="23"/>
      <c r="U989" s="23"/>
      <c r="V989" s="23"/>
      <c r="W989" s="23"/>
      <c r="X989" s="23"/>
      <c r="Y989" s="23"/>
      <c r="Z989" s="23"/>
      <c r="AA989" s="23"/>
    </row>
    <row r="990" spans="1:27" ht="12.75" x14ac:dyDescent="0.2">
      <c r="A990" s="23"/>
      <c r="B990" s="23"/>
      <c r="C990" s="23"/>
      <c r="D990" s="23"/>
      <c r="E990" s="23"/>
      <c r="F990" s="23"/>
      <c r="G990" s="23"/>
      <c r="H990" s="23"/>
      <c r="I990" s="23"/>
      <c r="J990" s="23"/>
      <c r="K990" s="23"/>
      <c r="L990" s="23"/>
      <c r="M990" s="23"/>
      <c r="N990" s="23"/>
      <c r="O990" s="23"/>
      <c r="P990" s="23"/>
      <c r="Q990" s="23"/>
      <c r="R990" s="23"/>
      <c r="S990" s="23"/>
      <c r="T990" s="23"/>
      <c r="U990" s="23"/>
      <c r="V990" s="23"/>
      <c r="W990" s="23"/>
      <c r="X990" s="23"/>
      <c r="Y990" s="23"/>
      <c r="Z990" s="23"/>
      <c r="AA990" s="23"/>
    </row>
    <row r="991" spans="1:27" ht="12.75" x14ac:dyDescent="0.2">
      <c r="A991" s="23"/>
      <c r="B991" s="23"/>
      <c r="C991" s="23"/>
      <c r="D991" s="23"/>
      <c r="E991" s="23"/>
      <c r="F991" s="23"/>
      <c r="G991" s="23"/>
      <c r="H991" s="23"/>
      <c r="I991" s="23"/>
      <c r="J991" s="23"/>
      <c r="K991" s="23"/>
      <c r="L991" s="23"/>
      <c r="M991" s="23"/>
      <c r="N991" s="23"/>
      <c r="O991" s="23"/>
      <c r="P991" s="23"/>
      <c r="Q991" s="23"/>
      <c r="R991" s="23"/>
      <c r="S991" s="23"/>
      <c r="T991" s="23"/>
      <c r="U991" s="23"/>
      <c r="V991" s="23"/>
      <c r="W991" s="23"/>
      <c r="X991" s="23"/>
      <c r="Y991" s="23"/>
      <c r="Z991" s="23"/>
      <c r="AA991" s="23"/>
    </row>
    <row r="992" spans="1:27" ht="12.75" x14ac:dyDescent="0.2">
      <c r="A992" s="23"/>
      <c r="B992" s="23"/>
      <c r="C992" s="23"/>
      <c r="D992" s="23"/>
      <c r="E992" s="23"/>
      <c r="F992" s="23"/>
      <c r="G992" s="23"/>
      <c r="H992" s="23"/>
      <c r="I992" s="23"/>
      <c r="J992" s="23"/>
      <c r="K992" s="23"/>
      <c r="L992" s="23"/>
      <c r="M992" s="23"/>
      <c r="N992" s="23"/>
      <c r="O992" s="23"/>
      <c r="P992" s="23"/>
      <c r="Q992" s="23"/>
      <c r="R992" s="23"/>
      <c r="S992" s="23"/>
      <c r="T992" s="23"/>
      <c r="U992" s="23"/>
      <c r="V992" s="23"/>
      <c r="W992" s="23"/>
      <c r="X992" s="23"/>
      <c r="Y992" s="23"/>
      <c r="Z992" s="23"/>
      <c r="AA992" s="23"/>
    </row>
    <row r="993" spans="1:27" ht="12.75" x14ac:dyDescent="0.2">
      <c r="A993" s="23"/>
      <c r="B993" s="23"/>
      <c r="C993" s="23"/>
      <c r="D993" s="23"/>
      <c r="E993" s="23"/>
      <c r="F993" s="23"/>
      <c r="G993" s="23"/>
      <c r="H993" s="23"/>
      <c r="I993" s="23"/>
      <c r="J993" s="23"/>
      <c r="K993" s="23"/>
      <c r="L993" s="23"/>
      <c r="M993" s="23"/>
      <c r="N993" s="23"/>
      <c r="O993" s="23"/>
      <c r="P993" s="23"/>
      <c r="Q993" s="23"/>
      <c r="R993" s="23"/>
      <c r="S993" s="23"/>
      <c r="T993" s="23"/>
      <c r="U993" s="23"/>
      <c r="V993" s="23"/>
      <c r="W993" s="23"/>
      <c r="X993" s="23"/>
      <c r="Y993" s="23"/>
      <c r="Z993" s="23"/>
      <c r="AA993" s="23"/>
    </row>
    <row r="994" spans="1:27" ht="12.75" x14ac:dyDescent="0.2">
      <c r="A994" s="23"/>
      <c r="B994" s="23"/>
      <c r="C994" s="23"/>
      <c r="D994" s="23"/>
      <c r="E994" s="23"/>
      <c r="F994" s="23"/>
      <c r="G994" s="23"/>
      <c r="H994" s="23"/>
      <c r="I994" s="23"/>
      <c r="J994" s="23"/>
      <c r="K994" s="23"/>
      <c r="L994" s="23"/>
      <c r="M994" s="23"/>
      <c r="N994" s="23"/>
      <c r="O994" s="23"/>
      <c r="P994" s="23"/>
      <c r="Q994" s="23"/>
      <c r="R994" s="23"/>
      <c r="S994" s="23"/>
      <c r="T994" s="23"/>
      <c r="U994" s="23"/>
      <c r="V994" s="23"/>
      <c r="W994" s="23"/>
      <c r="X994" s="23"/>
      <c r="Y994" s="23"/>
      <c r="Z994" s="23"/>
      <c r="AA994" s="23"/>
    </row>
    <row r="995" spans="1:27" ht="12.75" x14ac:dyDescent="0.2">
      <c r="A995" s="23"/>
      <c r="B995" s="23"/>
      <c r="C995" s="23"/>
      <c r="D995" s="23"/>
      <c r="E995" s="23"/>
      <c r="F995" s="23"/>
      <c r="G995" s="23"/>
      <c r="H995" s="23"/>
      <c r="I995" s="23"/>
      <c r="J995" s="23"/>
      <c r="K995" s="23"/>
      <c r="L995" s="23"/>
      <c r="M995" s="23"/>
      <c r="N995" s="23"/>
      <c r="O995" s="23"/>
      <c r="P995" s="23"/>
      <c r="Q995" s="23"/>
      <c r="R995" s="23"/>
      <c r="S995" s="23"/>
      <c r="T995" s="23"/>
      <c r="U995" s="23"/>
      <c r="V995" s="23"/>
      <c r="W995" s="23"/>
      <c r="X995" s="23"/>
      <c r="Y995" s="23"/>
      <c r="Z995" s="23"/>
      <c r="AA995" s="23"/>
    </row>
    <row r="996" spans="1:27" ht="12.75" x14ac:dyDescent="0.2">
      <c r="A996" s="23"/>
      <c r="B996" s="23"/>
      <c r="C996" s="23"/>
      <c r="D996" s="23"/>
      <c r="E996" s="23"/>
      <c r="F996" s="23"/>
      <c r="G996" s="23"/>
      <c r="H996" s="23"/>
      <c r="I996" s="23"/>
      <c r="J996" s="23"/>
      <c r="K996" s="23"/>
      <c r="L996" s="23"/>
      <c r="M996" s="23"/>
      <c r="N996" s="23"/>
      <c r="O996" s="23"/>
      <c r="P996" s="23"/>
      <c r="Q996" s="23"/>
      <c r="R996" s="23"/>
      <c r="S996" s="23"/>
      <c r="T996" s="23"/>
      <c r="U996" s="23"/>
      <c r="V996" s="23"/>
      <c r="W996" s="23"/>
      <c r="X996" s="23"/>
      <c r="Y996" s="23"/>
      <c r="Z996" s="23"/>
      <c r="AA996" s="23"/>
    </row>
    <row r="997" spans="1:27" ht="12.75" x14ac:dyDescent="0.2">
      <c r="A997" s="23"/>
      <c r="B997" s="23"/>
      <c r="C997" s="23"/>
      <c r="D997" s="23"/>
      <c r="E997" s="23"/>
      <c r="F997" s="23"/>
      <c r="G997" s="23"/>
      <c r="H997" s="23"/>
      <c r="I997" s="23"/>
      <c r="J997" s="23"/>
      <c r="K997" s="23"/>
      <c r="L997" s="23"/>
      <c r="M997" s="23"/>
      <c r="N997" s="23"/>
      <c r="O997" s="23"/>
      <c r="P997" s="23"/>
      <c r="Q997" s="23"/>
      <c r="R997" s="23"/>
      <c r="S997" s="23"/>
      <c r="T997" s="23"/>
      <c r="U997" s="23"/>
      <c r="V997" s="23"/>
      <c r="W997" s="23"/>
      <c r="X997" s="23"/>
      <c r="Y997" s="23"/>
      <c r="Z997" s="23"/>
      <c r="AA997" s="23"/>
    </row>
    <row r="998" spans="1:27" ht="12.75" x14ac:dyDescent="0.2">
      <c r="A998" s="23"/>
      <c r="B998" s="23"/>
      <c r="C998" s="23"/>
      <c r="D998" s="23"/>
      <c r="E998" s="23"/>
      <c r="F998" s="23"/>
      <c r="G998" s="23"/>
      <c r="H998" s="23"/>
      <c r="I998" s="23"/>
      <c r="J998" s="23"/>
      <c r="K998" s="23"/>
      <c r="L998" s="23"/>
      <c r="M998" s="23"/>
      <c r="N998" s="23"/>
      <c r="O998" s="23"/>
      <c r="P998" s="23"/>
      <c r="Q998" s="23"/>
      <c r="R998" s="23"/>
      <c r="S998" s="23"/>
      <c r="T998" s="23"/>
      <c r="U998" s="23"/>
      <c r="V998" s="23"/>
      <c r="W998" s="23"/>
      <c r="X998" s="23"/>
      <c r="Y998" s="23"/>
      <c r="Z998" s="23"/>
      <c r="AA998" s="23"/>
    </row>
    <row r="999" spans="1:27" ht="12.75" x14ac:dyDescent="0.2">
      <c r="A999" s="23"/>
      <c r="B999" s="23"/>
      <c r="C999" s="23"/>
      <c r="D999" s="23"/>
      <c r="E999" s="23"/>
      <c r="F999" s="23"/>
      <c r="G999" s="23"/>
      <c r="H999" s="23"/>
      <c r="I999" s="23"/>
      <c r="J999" s="23"/>
      <c r="K999" s="23"/>
      <c r="L999" s="23"/>
      <c r="M999" s="23"/>
      <c r="N999" s="23"/>
      <c r="O999" s="23"/>
      <c r="P999" s="23"/>
      <c r="Q999" s="23"/>
      <c r="R999" s="23"/>
      <c r="S999" s="23"/>
      <c r="T999" s="23"/>
      <c r="U999" s="23"/>
      <c r="V999" s="23"/>
      <c r="W999" s="23"/>
      <c r="X999" s="23"/>
      <c r="Y999" s="23"/>
      <c r="Z999" s="23"/>
      <c r="AA999" s="23"/>
    </row>
    <row r="1000" spans="1:27" ht="12.75" x14ac:dyDescent="0.2">
      <c r="A1000" s="23"/>
      <c r="B1000" s="23"/>
      <c r="C1000" s="23"/>
      <c r="D1000" s="23"/>
      <c r="E1000" s="23"/>
      <c r="F1000" s="23"/>
      <c r="G1000" s="23"/>
      <c r="H1000" s="23"/>
      <c r="I1000" s="23"/>
      <c r="J1000" s="23"/>
      <c r="K1000" s="23"/>
      <c r="L1000" s="23"/>
      <c r="M1000" s="23"/>
      <c r="N1000" s="23"/>
      <c r="O1000" s="23"/>
      <c r="P1000" s="23"/>
      <c r="Q1000" s="23"/>
      <c r="R1000" s="23"/>
      <c r="S1000" s="23"/>
      <c r="T1000" s="23"/>
      <c r="U1000" s="23"/>
      <c r="V1000" s="23"/>
      <c r="W1000" s="23"/>
      <c r="X1000" s="23"/>
      <c r="Y1000" s="23"/>
      <c r="Z1000" s="23"/>
      <c r="AA1000" s="23"/>
    </row>
    <row r="1001" spans="1:27" ht="12.75" x14ac:dyDescent="0.2">
      <c r="A1001" s="23"/>
      <c r="B1001" s="23"/>
      <c r="C1001" s="23"/>
      <c r="D1001" s="23"/>
      <c r="E1001" s="23"/>
      <c r="F1001" s="23"/>
      <c r="G1001" s="23"/>
      <c r="H1001" s="23"/>
      <c r="I1001" s="23"/>
      <c r="J1001" s="23"/>
      <c r="K1001" s="23"/>
      <c r="L1001" s="23"/>
      <c r="M1001" s="23"/>
      <c r="N1001" s="23"/>
      <c r="O1001" s="23"/>
      <c r="P1001" s="23"/>
      <c r="Q1001" s="23"/>
      <c r="R1001" s="23"/>
      <c r="S1001" s="23"/>
      <c r="T1001" s="23"/>
      <c r="U1001" s="23"/>
      <c r="V1001" s="23"/>
      <c r="W1001" s="23"/>
      <c r="X1001" s="23"/>
      <c r="Y1001" s="23"/>
      <c r="Z1001" s="23"/>
      <c r="AA1001" s="23"/>
    </row>
    <row r="1002" spans="1:27" ht="12.75" x14ac:dyDescent="0.2">
      <c r="A1002" s="23"/>
      <c r="B1002" s="23"/>
      <c r="C1002" s="23"/>
      <c r="D1002" s="23"/>
      <c r="E1002" s="23"/>
      <c r="F1002" s="23"/>
      <c r="G1002" s="23"/>
      <c r="H1002" s="23"/>
      <c r="I1002" s="23"/>
      <c r="J1002" s="23"/>
      <c r="K1002" s="23"/>
      <c r="L1002" s="23"/>
      <c r="M1002" s="23"/>
      <c r="N1002" s="23"/>
      <c r="O1002" s="23"/>
      <c r="P1002" s="23"/>
      <c r="Q1002" s="23"/>
      <c r="R1002" s="23"/>
      <c r="S1002" s="23"/>
      <c r="T1002" s="23"/>
      <c r="U1002" s="23"/>
      <c r="V1002" s="23"/>
      <c r="W1002" s="23"/>
      <c r="X1002" s="23"/>
      <c r="Y1002" s="23"/>
      <c r="Z1002" s="23"/>
      <c r="AA1002" s="23"/>
    </row>
    <row r="1003" spans="1:27" ht="12.75" x14ac:dyDescent="0.2">
      <c r="A1003" s="23"/>
      <c r="B1003" s="23"/>
      <c r="C1003" s="23"/>
      <c r="D1003" s="23"/>
      <c r="E1003" s="23"/>
      <c r="F1003" s="23"/>
      <c r="G1003" s="23"/>
      <c r="H1003" s="23"/>
      <c r="I1003" s="23"/>
      <c r="J1003" s="23"/>
      <c r="K1003" s="23"/>
      <c r="L1003" s="23"/>
      <c r="M1003" s="23"/>
      <c r="N1003" s="23"/>
      <c r="O1003" s="23"/>
      <c r="P1003" s="23"/>
      <c r="Q1003" s="23"/>
      <c r="R1003" s="23"/>
      <c r="S1003" s="23"/>
      <c r="T1003" s="23"/>
      <c r="U1003" s="23"/>
      <c r="V1003" s="23"/>
      <c r="W1003" s="23"/>
      <c r="X1003" s="23"/>
      <c r="Y1003" s="23"/>
      <c r="Z1003" s="23"/>
      <c r="AA1003" s="23"/>
    </row>
    <row r="1004" spans="1:27" ht="12.75" x14ac:dyDescent="0.2">
      <c r="A1004" s="23"/>
      <c r="B1004" s="23"/>
      <c r="C1004" s="23"/>
      <c r="D1004" s="23"/>
      <c r="E1004" s="23"/>
      <c r="F1004" s="23"/>
      <c r="G1004" s="23"/>
      <c r="H1004" s="23"/>
      <c r="I1004" s="23"/>
      <c r="J1004" s="23"/>
      <c r="K1004" s="23"/>
      <c r="L1004" s="23"/>
      <c r="M1004" s="23"/>
      <c r="N1004" s="23"/>
      <c r="O1004" s="23"/>
      <c r="P1004" s="23"/>
      <c r="Q1004" s="23"/>
      <c r="R1004" s="23"/>
      <c r="S1004" s="23"/>
      <c r="T1004" s="23"/>
      <c r="U1004" s="23"/>
      <c r="V1004" s="23"/>
      <c r="W1004" s="23"/>
      <c r="X1004" s="23"/>
      <c r="Y1004" s="23"/>
      <c r="Z1004" s="23"/>
      <c r="AA1004" s="23"/>
    </row>
    <row r="1005" spans="1:27" ht="12.75" x14ac:dyDescent="0.2">
      <c r="A1005" s="23"/>
      <c r="B1005" s="23"/>
      <c r="C1005" s="23"/>
      <c r="D1005" s="23"/>
      <c r="E1005" s="23"/>
      <c r="F1005" s="23"/>
      <c r="G1005" s="23"/>
      <c r="H1005" s="23"/>
      <c r="I1005" s="23"/>
      <c r="J1005" s="23"/>
      <c r="K1005" s="23"/>
      <c r="L1005" s="23"/>
      <c r="M1005" s="23"/>
      <c r="N1005" s="23"/>
      <c r="O1005" s="23"/>
      <c r="P1005" s="23"/>
      <c r="Q1005" s="23"/>
      <c r="R1005" s="23"/>
      <c r="S1005" s="23"/>
      <c r="T1005" s="23"/>
      <c r="U1005" s="23"/>
      <c r="V1005" s="23"/>
      <c r="W1005" s="23"/>
      <c r="X1005" s="23"/>
      <c r="Y1005" s="23"/>
      <c r="Z1005" s="23"/>
      <c r="AA1005" s="23"/>
    </row>
    <row r="1006" spans="1:27" ht="12.75" x14ac:dyDescent="0.2">
      <c r="A1006" s="23"/>
      <c r="B1006" s="23"/>
      <c r="C1006" s="23"/>
      <c r="D1006" s="23"/>
      <c r="E1006" s="23"/>
      <c r="F1006" s="23"/>
      <c r="G1006" s="23"/>
      <c r="H1006" s="23"/>
      <c r="I1006" s="23"/>
      <c r="J1006" s="23"/>
      <c r="K1006" s="23"/>
      <c r="L1006" s="23"/>
      <c r="M1006" s="23"/>
      <c r="N1006" s="23"/>
      <c r="O1006" s="23"/>
      <c r="P1006" s="23"/>
      <c r="Q1006" s="23"/>
      <c r="R1006" s="23"/>
      <c r="S1006" s="23"/>
      <c r="T1006" s="23"/>
      <c r="U1006" s="23"/>
      <c r="V1006" s="23"/>
      <c r="W1006" s="23"/>
      <c r="X1006" s="23"/>
      <c r="Y1006" s="23"/>
      <c r="Z1006" s="23"/>
      <c r="AA1006" s="23"/>
    </row>
    <row r="1007" spans="1:27" ht="12.75" x14ac:dyDescent="0.2">
      <c r="A1007" s="23"/>
      <c r="B1007" s="23"/>
      <c r="C1007" s="23"/>
      <c r="D1007" s="23"/>
      <c r="E1007" s="23"/>
      <c r="F1007" s="23"/>
      <c r="G1007" s="23"/>
      <c r="H1007" s="23"/>
      <c r="I1007" s="23"/>
      <c r="J1007" s="23"/>
      <c r="K1007" s="23"/>
      <c r="L1007" s="23"/>
      <c r="M1007" s="23"/>
      <c r="N1007" s="23"/>
      <c r="O1007" s="23"/>
      <c r="P1007" s="23"/>
      <c r="Q1007" s="23"/>
      <c r="R1007" s="23"/>
      <c r="S1007" s="23"/>
      <c r="T1007" s="23"/>
      <c r="U1007" s="23"/>
      <c r="V1007" s="23"/>
      <c r="W1007" s="23"/>
      <c r="X1007" s="23"/>
      <c r="Y1007" s="23"/>
      <c r="Z1007" s="23"/>
      <c r="AA1007" s="23"/>
    </row>
    <row r="1008" spans="1:27" ht="12.75" x14ac:dyDescent="0.2">
      <c r="A1008" s="23"/>
      <c r="B1008" s="23"/>
      <c r="C1008" s="23"/>
      <c r="D1008" s="23"/>
      <c r="E1008" s="23"/>
      <c r="F1008" s="23"/>
      <c r="G1008" s="23"/>
      <c r="H1008" s="23"/>
      <c r="I1008" s="23"/>
      <c r="J1008" s="23"/>
      <c r="K1008" s="23"/>
      <c r="L1008" s="23"/>
      <c r="M1008" s="23"/>
      <c r="N1008" s="23"/>
      <c r="O1008" s="23"/>
      <c r="P1008" s="23"/>
      <c r="Q1008" s="23"/>
      <c r="R1008" s="23"/>
      <c r="S1008" s="23"/>
      <c r="T1008" s="23"/>
      <c r="U1008" s="23"/>
      <c r="V1008" s="23"/>
      <c r="W1008" s="23"/>
      <c r="X1008" s="23"/>
      <c r="Y1008" s="23"/>
      <c r="Z1008" s="23"/>
      <c r="AA1008" s="23"/>
    </row>
    <row r="1009" spans="1:27" ht="12.75" x14ac:dyDescent="0.2">
      <c r="A1009" s="23"/>
      <c r="B1009" s="23"/>
      <c r="C1009" s="23"/>
      <c r="D1009" s="23"/>
      <c r="E1009" s="23"/>
      <c r="F1009" s="23"/>
      <c r="G1009" s="23"/>
      <c r="H1009" s="23"/>
      <c r="I1009" s="23"/>
      <c r="J1009" s="23"/>
      <c r="K1009" s="23"/>
      <c r="L1009" s="23"/>
      <c r="M1009" s="23"/>
      <c r="N1009" s="23"/>
      <c r="O1009" s="23"/>
      <c r="P1009" s="23"/>
      <c r="Q1009" s="23"/>
      <c r="R1009" s="23"/>
      <c r="S1009" s="23"/>
      <c r="T1009" s="23"/>
      <c r="U1009" s="23"/>
      <c r="V1009" s="23"/>
      <c r="W1009" s="23"/>
      <c r="X1009" s="23"/>
      <c r="Y1009" s="23"/>
      <c r="Z1009" s="23"/>
      <c r="AA1009" s="23"/>
    </row>
    <row r="1010" spans="1:27" ht="12.75" x14ac:dyDescent="0.2">
      <c r="A1010" s="23"/>
      <c r="B1010" s="23"/>
      <c r="C1010" s="23"/>
      <c r="D1010" s="23"/>
      <c r="E1010" s="23"/>
      <c r="F1010" s="23"/>
      <c r="G1010" s="23"/>
      <c r="H1010" s="23"/>
      <c r="I1010" s="23"/>
      <c r="J1010" s="23"/>
      <c r="K1010" s="23"/>
      <c r="L1010" s="23"/>
      <c r="M1010" s="23"/>
      <c r="N1010" s="23"/>
      <c r="O1010" s="23"/>
      <c r="P1010" s="23"/>
      <c r="Q1010" s="23"/>
      <c r="R1010" s="23"/>
      <c r="S1010" s="23"/>
      <c r="T1010" s="23"/>
      <c r="U1010" s="23"/>
      <c r="V1010" s="23"/>
      <c r="W1010" s="23"/>
      <c r="X1010" s="23"/>
      <c r="Y1010" s="23"/>
      <c r="Z1010" s="23"/>
      <c r="AA1010" s="23"/>
    </row>
    <row r="1011" spans="1:27" ht="12.75" x14ac:dyDescent="0.2">
      <c r="A1011" s="23"/>
      <c r="B1011" s="23"/>
      <c r="C1011" s="23"/>
      <c r="D1011" s="23"/>
      <c r="E1011" s="23"/>
      <c r="F1011" s="23"/>
      <c r="G1011" s="23"/>
      <c r="H1011" s="23"/>
      <c r="I1011" s="23"/>
      <c r="J1011" s="23"/>
      <c r="K1011" s="23"/>
      <c r="L1011" s="23"/>
      <c r="M1011" s="23"/>
      <c r="N1011" s="23"/>
      <c r="O1011" s="23"/>
      <c r="P1011" s="23"/>
      <c r="Q1011" s="23"/>
      <c r="R1011" s="23"/>
      <c r="S1011" s="23"/>
      <c r="T1011" s="23"/>
      <c r="U1011" s="23"/>
      <c r="V1011" s="23"/>
      <c r="W1011" s="23"/>
      <c r="X1011" s="23"/>
      <c r="Y1011" s="23"/>
      <c r="Z1011" s="23"/>
      <c r="AA1011" s="23"/>
    </row>
    <row r="1012" spans="1:27" ht="12.75" x14ac:dyDescent="0.2">
      <c r="A1012" s="23"/>
      <c r="B1012" s="23"/>
      <c r="C1012" s="23"/>
      <c r="D1012" s="23"/>
      <c r="E1012" s="23"/>
      <c r="F1012" s="23"/>
      <c r="G1012" s="23"/>
      <c r="H1012" s="23"/>
      <c r="I1012" s="23"/>
      <c r="J1012" s="23"/>
      <c r="K1012" s="23"/>
      <c r="L1012" s="23"/>
      <c r="M1012" s="23"/>
      <c r="N1012" s="23"/>
      <c r="O1012" s="23"/>
      <c r="P1012" s="23"/>
      <c r="Q1012" s="23"/>
      <c r="R1012" s="23"/>
      <c r="S1012" s="23"/>
      <c r="T1012" s="23"/>
      <c r="U1012" s="23"/>
      <c r="V1012" s="23"/>
      <c r="W1012" s="23"/>
      <c r="X1012" s="23"/>
      <c r="Y1012" s="23"/>
      <c r="Z1012" s="23"/>
      <c r="AA1012" s="23"/>
    </row>
    <row r="1013" spans="1:27" ht="12.75" x14ac:dyDescent="0.2">
      <c r="A1013" s="23"/>
      <c r="B1013" s="23"/>
      <c r="C1013" s="23"/>
      <c r="D1013" s="23"/>
      <c r="E1013" s="23"/>
      <c r="F1013" s="23"/>
      <c r="G1013" s="23"/>
      <c r="H1013" s="23"/>
      <c r="I1013" s="23"/>
      <c r="J1013" s="23"/>
      <c r="K1013" s="23"/>
      <c r="L1013" s="23"/>
      <c r="M1013" s="23"/>
      <c r="N1013" s="23"/>
      <c r="O1013" s="23"/>
      <c r="P1013" s="23"/>
      <c r="Q1013" s="23"/>
      <c r="R1013" s="23"/>
      <c r="S1013" s="23"/>
      <c r="T1013" s="23"/>
      <c r="U1013" s="23"/>
      <c r="V1013" s="23"/>
      <c r="W1013" s="23"/>
      <c r="X1013" s="23"/>
      <c r="Y1013" s="23"/>
      <c r="Z1013" s="23"/>
      <c r="AA1013" s="23"/>
    </row>
    <row r="1014" spans="1:27" ht="12.75" x14ac:dyDescent="0.2">
      <c r="A1014" s="23"/>
      <c r="B1014" s="23"/>
      <c r="C1014" s="23"/>
      <c r="D1014" s="23"/>
      <c r="E1014" s="23"/>
      <c r="F1014" s="23"/>
      <c r="G1014" s="23"/>
      <c r="H1014" s="23"/>
      <c r="I1014" s="23"/>
      <c r="J1014" s="23"/>
      <c r="K1014" s="23"/>
      <c r="L1014" s="23"/>
      <c r="M1014" s="23"/>
      <c r="N1014" s="23"/>
      <c r="O1014" s="23"/>
      <c r="P1014" s="23"/>
      <c r="Q1014" s="23"/>
      <c r="R1014" s="23"/>
      <c r="S1014" s="23"/>
      <c r="T1014" s="23"/>
      <c r="U1014" s="23"/>
      <c r="V1014" s="23"/>
      <c r="W1014" s="23"/>
      <c r="X1014" s="23"/>
      <c r="Y1014" s="23"/>
      <c r="Z1014" s="23"/>
      <c r="AA1014" s="23"/>
    </row>
  </sheetData>
  <hyperlinks>
    <hyperlink ref="C3" r:id="rId1" xr:uid="{00000000-0004-0000-0D00-000000000000}"/>
    <hyperlink ref="C4" r:id="rId2" xr:uid="{00000000-0004-0000-0D00-000001000000}"/>
    <hyperlink ref="C5" r:id="rId3" xr:uid="{00000000-0004-0000-0D00-000002000000}"/>
    <hyperlink ref="C6" r:id="rId4" xr:uid="{00000000-0004-0000-0D00-000003000000}"/>
    <hyperlink ref="C7" r:id="rId5" xr:uid="{00000000-0004-0000-0D00-000004000000}"/>
    <hyperlink ref="C8" r:id="rId6" xr:uid="{00000000-0004-0000-0D00-000005000000}"/>
    <hyperlink ref="C9" r:id="rId7" xr:uid="{00000000-0004-0000-0D00-000006000000}"/>
    <hyperlink ref="C10" r:id="rId8" xr:uid="{00000000-0004-0000-0D00-000007000000}"/>
    <hyperlink ref="C11" r:id="rId9" xr:uid="{00000000-0004-0000-0D00-000008000000}"/>
    <hyperlink ref="C12" r:id="rId10" xr:uid="{00000000-0004-0000-0D00-000009000000}"/>
    <hyperlink ref="C13" r:id="rId11" xr:uid="{00000000-0004-0000-0D00-00000A000000}"/>
    <hyperlink ref="C14" r:id="rId12" xr:uid="{00000000-0004-0000-0D00-00000B000000}"/>
    <hyperlink ref="C15" r:id="rId13" xr:uid="{00000000-0004-0000-0D00-00000C000000}"/>
  </hyperlinks>
  <printOptions horizontalCentered="1" gridLines="1"/>
  <pageMargins left="0.7" right="0.7" top="0.75" bottom="0.75" header="0" footer="0"/>
  <pageSetup fitToHeight="0" pageOrder="overThenDown" orientation="landscape" cellComments="atEnd"/>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pageSetUpPr fitToPage="1"/>
  </sheetPr>
  <dimension ref="A1:Y1001"/>
  <sheetViews>
    <sheetView workbookViewId="0"/>
  </sheetViews>
  <sheetFormatPr defaultColWidth="14.42578125" defaultRowHeight="15.75" customHeight="1" x14ac:dyDescent="0.2"/>
  <cols>
    <col min="1" max="1" width="17.28515625" customWidth="1"/>
    <col min="2" max="2" width="31.7109375" customWidth="1"/>
    <col min="3" max="3" width="67" customWidth="1"/>
    <col min="4" max="4" width="96.85546875" customWidth="1"/>
  </cols>
  <sheetData>
    <row r="1" spans="1:25" ht="15.75" customHeight="1" x14ac:dyDescent="0.35">
      <c r="A1" s="1"/>
      <c r="B1" s="3"/>
      <c r="C1" s="3"/>
      <c r="D1" s="5" t="s">
        <v>2</v>
      </c>
      <c r="E1" s="3"/>
      <c r="F1" s="3"/>
      <c r="G1" s="3"/>
      <c r="H1" s="3"/>
      <c r="I1" s="3"/>
      <c r="J1" s="3"/>
      <c r="K1" s="3"/>
      <c r="L1" s="3"/>
      <c r="M1" s="3"/>
      <c r="N1" s="3"/>
      <c r="O1" s="3"/>
      <c r="P1" s="3"/>
      <c r="Q1" s="3"/>
      <c r="R1" s="3"/>
      <c r="S1" s="3"/>
      <c r="T1" s="3"/>
      <c r="U1" s="3"/>
      <c r="V1" s="3"/>
      <c r="W1" s="3"/>
      <c r="X1" s="3"/>
      <c r="Y1" s="3"/>
    </row>
    <row r="2" spans="1:25" ht="15.75" customHeight="1" x14ac:dyDescent="0.2">
      <c r="A2" s="6" t="s">
        <v>1597</v>
      </c>
      <c r="C2" s="7"/>
    </row>
    <row r="3" spans="1:25" ht="15.75" customHeight="1" x14ac:dyDescent="0.2">
      <c r="A3" s="6"/>
      <c r="B3" s="9" t="s">
        <v>1598</v>
      </c>
      <c r="C3" s="8" t="s">
        <v>1599</v>
      </c>
    </row>
    <row r="4" spans="1:25" ht="15.75" customHeight="1" x14ac:dyDescent="0.2">
      <c r="B4" s="9" t="s">
        <v>1600</v>
      </c>
      <c r="C4" s="8" t="s">
        <v>1601</v>
      </c>
    </row>
    <row r="5" spans="1:25" ht="15.75" customHeight="1" x14ac:dyDescent="0.2">
      <c r="A5" s="6"/>
      <c r="B5" s="6" t="s">
        <v>1602</v>
      </c>
      <c r="C5" s="8" t="s">
        <v>1603</v>
      </c>
    </row>
    <row r="6" spans="1:25" ht="15.75" customHeight="1" x14ac:dyDescent="0.2">
      <c r="A6" s="6"/>
      <c r="B6" s="6" t="s">
        <v>1604</v>
      </c>
      <c r="C6" s="8" t="s">
        <v>1605</v>
      </c>
    </row>
    <row r="7" spans="1:25" ht="15.75" customHeight="1" x14ac:dyDescent="0.2">
      <c r="A7" s="6"/>
      <c r="B7" s="6" t="s">
        <v>1606</v>
      </c>
      <c r="C7" s="8" t="s">
        <v>1607</v>
      </c>
    </row>
    <row r="8" spans="1:25" ht="15.75" customHeight="1" x14ac:dyDescent="0.2">
      <c r="A8" s="6"/>
      <c r="B8" s="6" t="s">
        <v>1608</v>
      </c>
      <c r="C8" s="8" t="s">
        <v>1609</v>
      </c>
    </row>
    <row r="9" spans="1:25" ht="15.75" customHeight="1" x14ac:dyDescent="0.2">
      <c r="A9" s="6"/>
      <c r="B9" s="6" t="s">
        <v>1610</v>
      </c>
      <c r="C9" s="8" t="s">
        <v>1611</v>
      </c>
    </row>
    <row r="10" spans="1:25" ht="15.75" customHeight="1" x14ac:dyDescent="0.2">
      <c r="A10" s="6"/>
      <c r="B10" s="6" t="s">
        <v>1612</v>
      </c>
      <c r="C10" s="8" t="s">
        <v>1613</v>
      </c>
    </row>
    <row r="11" spans="1:25" ht="15.75" customHeight="1" x14ac:dyDescent="0.2">
      <c r="A11" s="6"/>
      <c r="C11" s="7"/>
    </row>
    <row r="12" spans="1:25" ht="15.75" customHeight="1" x14ac:dyDescent="0.2">
      <c r="A12" s="6"/>
      <c r="C12" s="13"/>
    </row>
    <row r="13" spans="1:25" ht="15.75" customHeight="1" x14ac:dyDescent="0.2">
      <c r="A13" s="6"/>
      <c r="C13" s="7"/>
    </row>
    <row r="14" spans="1:25" ht="15.75" customHeight="1" x14ac:dyDescent="0.2">
      <c r="A14" s="6" t="s">
        <v>1614</v>
      </c>
      <c r="C14" s="7"/>
    </row>
    <row r="15" spans="1:25" ht="15.75" customHeight="1" x14ac:dyDescent="0.2">
      <c r="A15" s="6"/>
      <c r="B15" s="9" t="s">
        <v>1615</v>
      </c>
      <c r="C15" s="8" t="s">
        <v>1616</v>
      </c>
    </row>
    <row r="16" spans="1:25" ht="15.75" customHeight="1" x14ac:dyDescent="0.2">
      <c r="A16" s="6"/>
      <c r="B16" s="9" t="s">
        <v>1617</v>
      </c>
      <c r="C16" s="8" t="s">
        <v>1618</v>
      </c>
    </row>
    <row r="17" spans="1:3" ht="15.75" customHeight="1" x14ac:dyDescent="0.2">
      <c r="A17" s="6"/>
      <c r="B17" s="6" t="s">
        <v>1619</v>
      </c>
      <c r="C17" s="8" t="s">
        <v>1620</v>
      </c>
    </row>
    <row r="18" spans="1:3" ht="15.75" customHeight="1" x14ac:dyDescent="0.2">
      <c r="A18" s="6"/>
      <c r="B18" s="6" t="s">
        <v>1621</v>
      </c>
      <c r="C18" s="8" t="s">
        <v>1622</v>
      </c>
    </row>
    <row r="19" spans="1:3" ht="15.75" customHeight="1" x14ac:dyDescent="0.2">
      <c r="A19" s="6"/>
      <c r="B19" s="6" t="s">
        <v>1623</v>
      </c>
      <c r="C19" s="8" t="s">
        <v>1624</v>
      </c>
    </row>
    <row r="20" spans="1:3" ht="15.75" customHeight="1" x14ac:dyDescent="0.2">
      <c r="A20" s="6"/>
      <c r="B20" s="6" t="s">
        <v>1625</v>
      </c>
      <c r="C20" s="8" t="s">
        <v>1626</v>
      </c>
    </row>
    <row r="21" spans="1:3" ht="15.75" customHeight="1" x14ac:dyDescent="0.2">
      <c r="A21" s="6"/>
      <c r="B21" s="6" t="s">
        <v>1627</v>
      </c>
      <c r="C21" s="8" t="s">
        <v>1628</v>
      </c>
    </row>
    <row r="22" spans="1:3" ht="15.75" customHeight="1" x14ac:dyDescent="0.2">
      <c r="A22" s="6"/>
      <c r="B22" s="6" t="s">
        <v>1629</v>
      </c>
      <c r="C22" s="8" t="s">
        <v>1630</v>
      </c>
    </row>
    <row r="23" spans="1:3" ht="15.75" customHeight="1" x14ac:dyDescent="0.2">
      <c r="A23" s="6"/>
      <c r="B23" s="6" t="s">
        <v>1631</v>
      </c>
      <c r="C23" s="8" t="s">
        <v>1632</v>
      </c>
    </row>
    <row r="24" spans="1:3" ht="15.75" customHeight="1" x14ac:dyDescent="0.2">
      <c r="A24" s="6"/>
      <c r="C24" s="7"/>
    </row>
    <row r="25" spans="1:3" ht="15.75" customHeight="1" x14ac:dyDescent="0.2">
      <c r="A25" s="6"/>
      <c r="C25" s="7"/>
    </row>
    <row r="26" spans="1:3" ht="15.75" customHeight="1" x14ac:dyDescent="0.2">
      <c r="C26" s="7"/>
    </row>
    <row r="27" spans="1:3" ht="15.75" customHeight="1" x14ac:dyDescent="0.2">
      <c r="C27" s="7"/>
    </row>
    <row r="28" spans="1:3" ht="15.75" customHeight="1" x14ac:dyDescent="0.2">
      <c r="C28" s="7"/>
    </row>
    <row r="29" spans="1:3" ht="15.75" customHeight="1" x14ac:dyDescent="0.2">
      <c r="C29" s="7"/>
    </row>
    <row r="30" spans="1:3" ht="15.75" customHeight="1" x14ac:dyDescent="0.2">
      <c r="C30" s="7"/>
    </row>
    <row r="31" spans="1:3" ht="15.75" customHeight="1" x14ac:dyDescent="0.2">
      <c r="C31" s="7"/>
    </row>
    <row r="32" spans="1:3" ht="15.75" customHeight="1" x14ac:dyDescent="0.2">
      <c r="C32" s="7"/>
    </row>
    <row r="33" spans="3:3" ht="12.75" x14ac:dyDescent="0.2">
      <c r="C33" s="7"/>
    </row>
    <row r="34" spans="3:3" ht="12.75" x14ac:dyDescent="0.2">
      <c r="C34" s="7"/>
    </row>
    <row r="35" spans="3:3" ht="12.75" x14ac:dyDescent="0.2">
      <c r="C35" s="7"/>
    </row>
    <row r="36" spans="3:3" ht="12.75" x14ac:dyDescent="0.2">
      <c r="C36" s="7"/>
    </row>
    <row r="37" spans="3:3" ht="12.75" x14ac:dyDescent="0.2">
      <c r="C37" s="7"/>
    </row>
    <row r="38" spans="3:3" ht="12.75" x14ac:dyDescent="0.2">
      <c r="C38" s="7"/>
    </row>
    <row r="39" spans="3:3" ht="12.75" x14ac:dyDescent="0.2">
      <c r="C39" s="7"/>
    </row>
    <row r="40" spans="3:3" ht="12.75" x14ac:dyDescent="0.2">
      <c r="C40" s="7"/>
    </row>
    <row r="41" spans="3:3" ht="12.75" x14ac:dyDescent="0.2">
      <c r="C41" s="7"/>
    </row>
    <row r="42" spans="3:3" ht="12.75" x14ac:dyDescent="0.2">
      <c r="C42" s="7"/>
    </row>
    <row r="43" spans="3:3" ht="12.75" x14ac:dyDescent="0.2">
      <c r="C43" s="7"/>
    </row>
    <row r="44" spans="3:3" ht="12.75" x14ac:dyDescent="0.2">
      <c r="C44" s="7"/>
    </row>
    <row r="45" spans="3:3" ht="12.75" x14ac:dyDescent="0.2">
      <c r="C45" s="7"/>
    </row>
    <row r="46" spans="3:3" ht="12.75" x14ac:dyDescent="0.2">
      <c r="C46" s="7"/>
    </row>
    <row r="47" spans="3:3" ht="12.75" x14ac:dyDescent="0.2">
      <c r="C47" s="7"/>
    </row>
    <row r="48" spans="3:3" ht="12.75" x14ac:dyDescent="0.2">
      <c r="C48" s="7"/>
    </row>
    <row r="49" spans="3:3" ht="12.75" x14ac:dyDescent="0.2">
      <c r="C49" s="7"/>
    </row>
    <row r="50" spans="3:3" ht="12.75" x14ac:dyDescent="0.2">
      <c r="C50" s="7"/>
    </row>
    <row r="51" spans="3:3" ht="12.75" x14ac:dyDescent="0.2">
      <c r="C51" s="7"/>
    </row>
    <row r="52" spans="3:3" ht="12.75" x14ac:dyDescent="0.2">
      <c r="C52" s="7"/>
    </row>
    <row r="53" spans="3:3" ht="12.75" x14ac:dyDescent="0.2">
      <c r="C53" s="7"/>
    </row>
    <row r="54" spans="3:3" ht="12.75" x14ac:dyDescent="0.2">
      <c r="C54" s="7"/>
    </row>
    <row r="55" spans="3:3" ht="12.75" x14ac:dyDescent="0.2">
      <c r="C55" s="7"/>
    </row>
    <row r="56" spans="3:3" ht="12.75" x14ac:dyDescent="0.2">
      <c r="C56" s="7"/>
    </row>
    <row r="57" spans="3:3" ht="12.75" x14ac:dyDescent="0.2">
      <c r="C57" s="7"/>
    </row>
    <row r="58" spans="3:3" ht="12.75" x14ac:dyDescent="0.2">
      <c r="C58" s="7"/>
    </row>
    <row r="59" spans="3:3" ht="12.75" x14ac:dyDescent="0.2">
      <c r="C59" s="7"/>
    </row>
    <row r="60" spans="3:3" ht="12.75" x14ac:dyDescent="0.2">
      <c r="C60" s="7"/>
    </row>
    <row r="61" spans="3:3" ht="12.75" x14ac:dyDescent="0.2">
      <c r="C61" s="7"/>
    </row>
    <row r="62" spans="3:3" ht="12.75" x14ac:dyDescent="0.2">
      <c r="C62" s="7"/>
    </row>
    <row r="63" spans="3:3" ht="12.75" x14ac:dyDescent="0.2">
      <c r="C63" s="7"/>
    </row>
    <row r="64" spans="3:3" ht="12.75" x14ac:dyDescent="0.2">
      <c r="C64" s="7"/>
    </row>
    <row r="65" spans="3:3" ht="12.75" x14ac:dyDescent="0.2">
      <c r="C65" s="7"/>
    </row>
    <row r="66" spans="3:3" ht="12.75" x14ac:dyDescent="0.2">
      <c r="C66" s="7"/>
    </row>
    <row r="67" spans="3:3" ht="12.75" x14ac:dyDescent="0.2">
      <c r="C67" s="7"/>
    </row>
    <row r="68" spans="3:3" ht="12.75" x14ac:dyDescent="0.2">
      <c r="C68" s="7"/>
    </row>
    <row r="69" spans="3:3" ht="12.75" x14ac:dyDescent="0.2">
      <c r="C69" s="7"/>
    </row>
    <row r="70" spans="3:3" ht="12.75" x14ac:dyDescent="0.2">
      <c r="C70" s="7"/>
    </row>
    <row r="71" spans="3:3" ht="12.75" x14ac:dyDescent="0.2">
      <c r="C71" s="7"/>
    </row>
    <row r="72" spans="3:3" ht="12.75" x14ac:dyDescent="0.2">
      <c r="C72" s="7"/>
    </row>
    <row r="73" spans="3:3" ht="12.75" x14ac:dyDescent="0.2">
      <c r="C73" s="7"/>
    </row>
    <row r="74" spans="3:3" ht="12.75" x14ac:dyDescent="0.2">
      <c r="C74" s="7"/>
    </row>
    <row r="75" spans="3:3" ht="12.75" x14ac:dyDescent="0.2">
      <c r="C75" s="7"/>
    </row>
    <row r="76" spans="3:3" ht="12.75" x14ac:dyDescent="0.2">
      <c r="C76" s="7"/>
    </row>
    <row r="77" spans="3:3" ht="12.75" x14ac:dyDescent="0.2">
      <c r="C77" s="7"/>
    </row>
    <row r="78" spans="3:3" ht="12.75" x14ac:dyDescent="0.2">
      <c r="C78" s="7"/>
    </row>
    <row r="79" spans="3:3" ht="12.75" x14ac:dyDescent="0.2">
      <c r="C79" s="7"/>
    </row>
    <row r="80" spans="3:3" ht="12.75" x14ac:dyDescent="0.2">
      <c r="C80" s="7"/>
    </row>
    <row r="81" spans="3:3" ht="12.75" x14ac:dyDescent="0.2">
      <c r="C81" s="7"/>
    </row>
    <row r="82" spans="3:3" ht="12.75" x14ac:dyDescent="0.2">
      <c r="C82" s="7"/>
    </row>
    <row r="83" spans="3:3" ht="12.75" x14ac:dyDescent="0.2">
      <c r="C83" s="7"/>
    </row>
    <row r="84" spans="3:3" ht="12.75" x14ac:dyDescent="0.2">
      <c r="C84" s="7"/>
    </row>
    <row r="85" spans="3:3" ht="12.75" x14ac:dyDescent="0.2">
      <c r="C85" s="7"/>
    </row>
    <row r="86" spans="3:3" ht="12.75" x14ac:dyDescent="0.2">
      <c r="C86" s="7"/>
    </row>
    <row r="87" spans="3:3" ht="12.75" x14ac:dyDescent="0.2">
      <c r="C87" s="7"/>
    </row>
    <row r="88" spans="3:3" ht="12.75" x14ac:dyDescent="0.2">
      <c r="C88" s="7"/>
    </row>
    <row r="89" spans="3:3" ht="12.75" x14ac:dyDescent="0.2">
      <c r="C89" s="7"/>
    </row>
    <row r="90" spans="3:3" ht="12.75" x14ac:dyDescent="0.2">
      <c r="C90" s="7"/>
    </row>
    <row r="91" spans="3:3" ht="12.75" x14ac:dyDescent="0.2">
      <c r="C91" s="7"/>
    </row>
    <row r="92" spans="3:3" ht="12.75" x14ac:dyDescent="0.2">
      <c r="C92" s="7"/>
    </row>
    <row r="93" spans="3:3" ht="12.75" x14ac:dyDescent="0.2">
      <c r="C93" s="7"/>
    </row>
    <row r="94" spans="3:3" ht="12.75" x14ac:dyDescent="0.2">
      <c r="C94" s="7"/>
    </row>
    <row r="95" spans="3:3" ht="12.75" x14ac:dyDescent="0.2">
      <c r="C95" s="7"/>
    </row>
    <row r="96" spans="3:3" ht="12.75" x14ac:dyDescent="0.2">
      <c r="C96" s="7"/>
    </row>
    <row r="97" spans="3:3" ht="12.75" x14ac:dyDescent="0.2">
      <c r="C97" s="7"/>
    </row>
    <row r="98" spans="3:3" ht="12.75" x14ac:dyDescent="0.2">
      <c r="C98" s="7"/>
    </row>
    <row r="99" spans="3:3" ht="12.75" x14ac:dyDescent="0.2">
      <c r="C99" s="7"/>
    </row>
    <row r="100" spans="3:3" ht="12.75" x14ac:dyDescent="0.2">
      <c r="C100" s="7"/>
    </row>
    <row r="101" spans="3:3" ht="12.75" x14ac:dyDescent="0.2">
      <c r="C101" s="7"/>
    </row>
    <row r="102" spans="3:3" ht="12.75" x14ac:dyDescent="0.2">
      <c r="C102" s="7"/>
    </row>
    <row r="103" spans="3:3" ht="12.75" x14ac:dyDescent="0.2">
      <c r="C103" s="7"/>
    </row>
    <row r="104" spans="3:3" ht="12.75" x14ac:dyDescent="0.2">
      <c r="C104" s="7"/>
    </row>
    <row r="105" spans="3:3" ht="12.75" x14ac:dyDescent="0.2">
      <c r="C105" s="7"/>
    </row>
    <row r="106" spans="3:3" ht="12.75" x14ac:dyDescent="0.2">
      <c r="C106" s="7"/>
    </row>
    <row r="107" spans="3:3" ht="12.75" x14ac:dyDescent="0.2">
      <c r="C107" s="7"/>
    </row>
    <row r="108" spans="3:3" ht="12.75" x14ac:dyDescent="0.2">
      <c r="C108" s="7"/>
    </row>
    <row r="109" spans="3:3" ht="12.75" x14ac:dyDescent="0.2">
      <c r="C109" s="7"/>
    </row>
    <row r="110" spans="3:3" ht="12.75" x14ac:dyDescent="0.2">
      <c r="C110" s="7"/>
    </row>
    <row r="111" spans="3:3" ht="12.75" x14ac:dyDescent="0.2">
      <c r="C111" s="7"/>
    </row>
    <row r="112" spans="3:3" ht="12.75" x14ac:dyDescent="0.2">
      <c r="C112" s="7"/>
    </row>
    <row r="113" spans="3:3" ht="12.75" x14ac:dyDescent="0.2">
      <c r="C113" s="7"/>
    </row>
    <row r="114" spans="3:3" ht="12.75" x14ac:dyDescent="0.2">
      <c r="C114" s="7"/>
    </row>
    <row r="115" spans="3:3" ht="12.75" x14ac:dyDescent="0.2">
      <c r="C115" s="7"/>
    </row>
    <row r="116" spans="3:3" ht="12.75" x14ac:dyDescent="0.2">
      <c r="C116" s="7"/>
    </row>
    <row r="117" spans="3:3" ht="12.75" x14ac:dyDescent="0.2">
      <c r="C117" s="7"/>
    </row>
    <row r="118" spans="3:3" ht="12.75" x14ac:dyDescent="0.2">
      <c r="C118" s="7"/>
    </row>
    <row r="119" spans="3:3" ht="12.75" x14ac:dyDescent="0.2">
      <c r="C119" s="7"/>
    </row>
    <row r="120" spans="3:3" ht="12.75" x14ac:dyDescent="0.2">
      <c r="C120" s="7"/>
    </row>
    <row r="121" spans="3:3" ht="12.75" x14ac:dyDescent="0.2">
      <c r="C121" s="7"/>
    </row>
    <row r="122" spans="3:3" ht="12.75" x14ac:dyDescent="0.2">
      <c r="C122" s="7"/>
    </row>
    <row r="123" spans="3:3" ht="12.75" x14ac:dyDescent="0.2">
      <c r="C123" s="7"/>
    </row>
    <row r="124" spans="3:3" ht="12.75" x14ac:dyDescent="0.2">
      <c r="C124" s="7"/>
    </row>
    <row r="125" spans="3:3" ht="12.75" x14ac:dyDescent="0.2">
      <c r="C125" s="7"/>
    </row>
    <row r="126" spans="3:3" ht="12.75" x14ac:dyDescent="0.2">
      <c r="C126" s="7"/>
    </row>
    <row r="127" spans="3:3" ht="12.75" x14ac:dyDescent="0.2">
      <c r="C127" s="7"/>
    </row>
    <row r="128" spans="3:3" ht="12.75" x14ac:dyDescent="0.2">
      <c r="C128" s="7"/>
    </row>
    <row r="129" spans="3:3" ht="12.75" x14ac:dyDescent="0.2">
      <c r="C129" s="7"/>
    </row>
    <row r="130" spans="3:3" ht="12.75" x14ac:dyDescent="0.2">
      <c r="C130" s="7"/>
    </row>
    <row r="131" spans="3:3" ht="12.75" x14ac:dyDescent="0.2">
      <c r="C131" s="7"/>
    </row>
    <row r="132" spans="3:3" ht="12.75" x14ac:dyDescent="0.2">
      <c r="C132" s="7"/>
    </row>
    <row r="133" spans="3:3" ht="12.75" x14ac:dyDescent="0.2">
      <c r="C133" s="7"/>
    </row>
    <row r="134" spans="3:3" ht="12.75" x14ac:dyDescent="0.2">
      <c r="C134" s="7"/>
    </row>
    <row r="135" spans="3:3" ht="12.75" x14ac:dyDescent="0.2">
      <c r="C135" s="7"/>
    </row>
    <row r="136" spans="3:3" ht="12.75" x14ac:dyDescent="0.2">
      <c r="C136" s="7"/>
    </row>
    <row r="137" spans="3:3" ht="12.75" x14ac:dyDescent="0.2">
      <c r="C137" s="7"/>
    </row>
    <row r="138" spans="3:3" ht="12.75" x14ac:dyDescent="0.2">
      <c r="C138" s="7"/>
    </row>
    <row r="139" spans="3:3" ht="12.75" x14ac:dyDescent="0.2">
      <c r="C139" s="7"/>
    </row>
    <row r="140" spans="3:3" ht="12.75" x14ac:dyDescent="0.2">
      <c r="C140" s="7"/>
    </row>
    <row r="141" spans="3:3" ht="12.75" x14ac:dyDescent="0.2">
      <c r="C141" s="7"/>
    </row>
    <row r="142" spans="3:3" ht="12.75" x14ac:dyDescent="0.2">
      <c r="C142" s="7"/>
    </row>
    <row r="143" spans="3:3" ht="12.75" x14ac:dyDescent="0.2">
      <c r="C143" s="7"/>
    </row>
    <row r="144" spans="3:3" ht="12.75" x14ac:dyDescent="0.2">
      <c r="C144" s="7"/>
    </row>
    <row r="145" spans="3:3" ht="12.75" x14ac:dyDescent="0.2">
      <c r="C145" s="7"/>
    </row>
    <row r="146" spans="3:3" ht="12.75" x14ac:dyDescent="0.2">
      <c r="C146" s="7"/>
    </row>
    <row r="147" spans="3:3" ht="12.75" x14ac:dyDescent="0.2">
      <c r="C147" s="7"/>
    </row>
    <row r="148" spans="3:3" ht="12.75" x14ac:dyDescent="0.2">
      <c r="C148" s="7"/>
    </row>
    <row r="149" spans="3:3" ht="12.75" x14ac:dyDescent="0.2">
      <c r="C149" s="7"/>
    </row>
    <row r="150" spans="3:3" ht="12.75" x14ac:dyDescent="0.2">
      <c r="C150" s="7"/>
    </row>
    <row r="151" spans="3:3" ht="12.75" x14ac:dyDescent="0.2">
      <c r="C151" s="7"/>
    </row>
    <row r="152" spans="3:3" ht="12.75" x14ac:dyDescent="0.2">
      <c r="C152" s="7"/>
    </row>
    <row r="153" spans="3:3" ht="12.75" x14ac:dyDescent="0.2">
      <c r="C153" s="7"/>
    </row>
    <row r="154" spans="3:3" ht="12.75" x14ac:dyDescent="0.2">
      <c r="C154" s="7"/>
    </row>
    <row r="155" spans="3:3" ht="12.75" x14ac:dyDescent="0.2">
      <c r="C155" s="7"/>
    </row>
    <row r="156" spans="3:3" ht="12.75" x14ac:dyDescent="0.2">
      <c r="C156" s="7"/>
    </row>
    <row r="157" spans="3:3" ht="12.75" x14ac:dyDescent="0.2">
      <c r="C157" s="7"/>
    </row>
    <row r="158" spans="3:3" ht="12.75" x14ac:dyDescent="0.2">
      <c r="C158" s="7"/>
    </row>
    <row r="159" spans="3:3" ht="12.75" x14ac:dyDescent="0.2">
      <c r="C159" s="7"/>
    </row>
    <row r="160" spans="3:3" ht="12.75" x14ac:dyDescent="0.2">
      <c r="C160" s="7"/>
    </row>
    <row r="161" spans="3:3" ht="12.75" x14ac:dyDescent="0.2">
      <c r="C161" s="7"/>
    </row>
    <row r="162" spans="3:3" ht="12.75" x14ac:dyDescent="0.2">
      <c r="C162" s="7"/>
    </row>
    <row r="163" spans="3:3" ht="12.75" x14ac:dyDescent="0.2">
      <c r="C163" s="7"/>
    </row>
    <row r="164" spans="3:3" ht="12.75" x14ac:dyDescent="0.2">
      <c r="C164" s="7"/>
    </row>
    <row r="165" spans="3:3" ht="12.75" x14ac:dyDescent="0.2">
      <c r="C165" s="7"/>
    </row>
    <row r="166" spans="3:3" ht="12.75" x14ac:dyDescent="0.2">
      <c r="C166" s="7"/>
    </row>
    <row r="167" spans="3:3" ht="12.75" x14ac:dyDescent="0.2">
      <c r="C167" s="7"/>
    </row>
    <row r="168" spans="3:3" ht="12.75" x14ac:dyDescent="0.2">
      <c r="C168" s="7"/>
    </row>
    <row r="169" spans="3:3" ht="12.75" x14ac:dyDescent="0.2">
      <c r="C169" s="7"/>
    </row>
    <row r="170" spans="3:3" ht="12.75" x14ac:dyDescent="0.2">
      <c r="C170" s="7"/>
    </row>
    <row r="171" spans="3:3" ht="12.75" x14ac:dyDescent="0.2">
      <c r="C171" s="7"/>
    </row>
    <row r="172" spans="3:3" ht="12.75" x14ac:dyDescent="0.2">
      <c r="C172" s="7"/>
    </row>
    <row r="173" spans="3:3" ht="12.75" x14ac:dyDescent="0.2">
      <c r="C173" s="7"/>
    </row>
    <row r="174" spans="3:3" ht="12.75" x14ac:dyDescent="0.2">
      <c r="C174" s="7"/>
    </row>
    <row r="175" spans="3:3" ht="12.75" x14ac:dyDescent="0.2">
      <c r="C175" s="7"/>
    </row>
    <row r="176" spans="3:3" ht="12.75" x14ac:dyDescent="0.2">
      <c r="C176" s="7"/>
    </row>
    <row r="177" spans="3:3" ht="12.75" x14ac:dyDescent="0.2">
      <c r="C177" s="7"/>
    </row>
    <row r="178" spans="3:3" ht="12.75" x14ac:dyDescent="0.2">
      <c r="C178" s="7"/>
    </row>
    <row r="179" spans="3:3" ht="12.75" x14ac:dyDescent="0.2">
      <c r="C179" s="7"/>
    </row>
    <row r="180" spans="3:3" ht="12.75" x14ac:dyDescent="0.2">
      <c r="C180" s="7"/>
    </row>
    <row r="181" spans="3:3" ht="12.75" x14ac:dyDescent="0.2">
      <c r="C181" s="7"/>
    </row>
    <row r="182" spans="3:3" ht="12.75" x14ac:dyDescent="0.2">
      <c r="C182" s="7"/>
    </row>
    <row r="183" spans="3:3" ht="12.75" x14ac:dyDescent="0.2">
      <c r="C183" s="7"/>
    </row>
    <row r="184" spans="3:3" ht="12.75" x14ac:dyDescent="0.2">
      <c r="C184" s="7"/>
    </row>
    <row r="185" spans="3:3" ht="12.75" x14ac:dyDescent="0.2">
      <c r="C185" s="7"/>
    </row>
    <row r="186" spans="3:3" ht="12.75" x14ac:dyDescent="0.2">
      <c r="C186" s="7"/>
    </row>
    <row r="187" spans="3:3" ht="12.75" x14ac:dyDescent="0.2">
      <c r="C187" s="7"/>
    </row>
    <row r="188" spans="3:3" ht="12.75" x14ac:dyDescent="0.2">
      <c r="C188" s="7"/>
    </row>
    <row r="189" spans="3:3" ht="12.75" x14ac:dyDescent="0.2">
      <c r="C189" s="7"/>
    </row>
    <row r="190" spans="3:3" ht="12.75" x14ac:dyDescent="0.2">
      <c r="C190" s="7"/>
    </row>
    <row r="191" spans="3:3" ht="12.75" x14ac:dyDescent="0.2">
      <c r="C191" s="7"/>
    </row>
    <row r="192" spans="3:3" ht="12.75" x14ac:dyDescent="0.2">
      <c r="C192" s="7"/>
    </row>
    <row r="193" spans="3:3" ht="12.75" x14ac:dyDescent="0.2">
      <c r="C193" s="7"/>
    </row>
    <row r="194" spans="3:3" ht="12.75" x14ac:dyDescent="0.2">
      <c r="C194" s="7"/>
    </row>
    <row r="195" spans="3:3" ht="12.75" x14ac:dyDescent="0.2">
      <c r="C195" s="7"/>
    </row>
    <row r="196" spans="3:3" ht="12.75" x14ac:dyDescent="0.2">
      <c r="C196" s="7"/>
    </row>
    <row r="197" spans="3:3" ht="12.75" x14ac:dyDescent="0.2">
      <c r="C197" s="7"/>
    </row>
    <row r="198" spans="3:3" ht="12.75" x14ac:dyDescent="0.2">
      <c r="C198" s="7"/>
    </row>
    <row r="199" spans="3:3" ht="12.75" x14ac:dyDescent="0.2">
      <c r="C199" s="7"/>
    </row>
    <row r="200" spans="3:3" ht="12.75" x14ac:dyDescent="0.2">
      <c r="C200" s="7"/>
    </row>
    <row r="201" spans="3:3" ht="12.75" x14ac:dyDescent="0.2">
      <c r="C201" s="7"/>
    </row>
    <row r="202" spans="3:3" ht="12.75" x14ac:dyDescent="0.2">
      <c r="C202" s="7"/>
    </row>
    <row r="203" spans="3:3" ht="12.75" x14ac:dyDescent="0.2">
      <c r="C203" s="7"/>
    </row>
    <row r="204" spans="3:3" ht="12.75" x14ac:dyDescent="0.2">
      <c r="C204" s="7"/>
    </row>
    <row r="205" spans="3:3" ht="12.75" x14ac:dyDescent="0.2">
      <c r="C205" s="7"/>
    </row>
    <row r="206" spans="3:3" ht="12.75" x14ac:dyDescent="0.2">
      <c r="C206" s="7"/>
    </row>
    <row r="207" spans="3:3" ht="12.75" x14ac:dyDescent="0.2">
      <c r="C207" s="7"/>
    </row>
    <row r="208" spans="3:3" ht="12.75" x14ac:dyDescent="0.2">
      <c r="C208" s="7"/>
    </row>
    <row r="209" spans="3:3" ht="12.75" x14ac:dyDescent="0.2">
      <c r="C209" s="7"/>
    </row>
    <row r="210" spans="3:3" ht="12.75" x14ac:dyDescent="0.2">
      <c r="C210" s="7"/>
    </row>
    <row r="211" spans="3:3" ht="12.75" x14ac:dyDescent="0.2">
      <c r="C211" s="7"/>
    </row>
    <row r="212" spans="3:3" ht="12.75" x14ac:dyDescent="0.2">
      <c r="C212" s="7"/>
    </row>
    <row r="213" spans="3:3" ht="12.75" x14ac:dyDescent="0.2">
      <c r="C213" s="7"/>
    </row>
    <row r="214" spans="3:3" ht="12.75" x14ac:dyDescent="0.2">
      <c r="C214" s="7"/>
    </row>
    <row r="215" spans="3:3" ht="12.75" x14ac:dyDescent="0.2">
      <c r="C215" s="7"/>
    </row>
    <row r="216" spans="3:3" ht="12.75" x14ac:dyDescent="0.2">
      <c r="C216" s="7"/>
    </row>
    <row r="217" spans="3:3" ht="12.75" x14ac:dyDescent="0.2">
      <c r="C217" s="7"/>
    </row>
    <row r="218" spans="3:3" ht="12.75" x14ac:dyDescent="0.2">
      <c r="C218" s="7"/>
    </row>
    <row r="219" spans="3:3" ht="12.75" x14ac:dyDescent="0.2">
      <c r="C219" s="7"/>
    </row>
    <row r="220" spans="3:3" ht="12.75" x14ac:dyDescent="0.2">
      <c r="C220" s="7"/>
    </row>
    <row r="221" spans="3:3" ht="12.75" x14ac:dyDescent="0.2">
      <c r="C221" s="7"/>
    </row>
    <row r="222" spans="3:3" ht="12.75" x14ac:dyDescent="0.2">
      <c r="C222" s="7"/>
    </row>
    <row r="223" spans="3:3" ht="12.75" x14ac:dyDescent="0.2">
      <c r="C223" s="7"/>
    </row>
    <row r="224" spans="3:3" ht="12.75" x14ac:dyDescent="0.2">
      <c r="C224" s="7"/>
    </row>
    <row r="225" spans="3:3" ht="12.75" x14ac:dyDescent="0.2">
      <c r="C225" s="7"/>
    </row>
    <row r="226" spans="3:3" ht="12.75" x14ac:dyDescent="0.2">
      <c r="C226" s="7"/>
    </row>
    <row r="227" spans="3:3" ht="12.75" x14ac:dyDescent="0.2">
      <c r="C227" s="7"/>
    </row>
    <row r="228" spans="3:3" ht="12.75" x14ac:dyDescent="0.2">
      <c r="C228" s="7"/>
    </row>
    <row r="229" spans="3:3" ht="12.75" x14ac:dyDescent="0.2">
      <c r="C229" s="7"/>
    </row>
    <row r="230" spans="3:3" ht="12.75" x14ac:dyDescent="0.2">
      <c r="C230" s="7"/>
    </row>
    <row r="231" spans="3:3" ht="12.75" x14ac:dyDescent="0.2">
      <c r="C231" s="7"/>
    </row>
    <row r="232" spans="3:3" ht="12.75" x14ac:dyDescent="0.2">
      <c r="C232" s="7"/>
    </row>
    <row r="233" spans="3:3" ht="12.75" x14ac:dyDescent="0.2">
      <c r="C233" s="7"/>
    </row>
    <row r="234" spans="3:3" ht="12.75" x14ac:dyDescent="0.2">
      <c r="C234" s="7"/>
    </row>
    <row r="235" spans="3:3" ht="12.75" x14ac:dyDescent="0.2">
      <c r="C235" s="7"/>
    </row>
    <row r="236" spans="3:3" ht="12.75" x14ac:dyDescent="0.2">
      <c r="C236" s="7"/>
    </row>
    <row r="237" spans="3:3" ht="12.75" x14ac:dyDescent="0.2">
      <c r="C237" s="7"/>
    </row>
    <row r="238" spans="3:3" ht="12.75" x14ac:dyDescent="0.2">
      <c r="C238" s="7"/>
    </row>
    <row r="239" spans="3:3" ht="12.75" x14ac:dyDescent="0.2">
      <c r="C239" s="7"/>
    </row>
    <row r="240" spans="3:3" ht="12.75" x14ac:dyDescent="0.2">
      <c r="C240" s="7"/>
    </row>
    <row r="241" spans="3:3" ht="12.75" x14ac:dyDescent="0.2">
      <c r="C241" s="7"/>
    </row>
    <row r="242" spans="3:3" ht="12.75" x14ac:dyDescent="0.2">
      <c r="C242" s="7"/>
    </row>
    <row r="243" spans="3:3" ht="12.75" x14ac:dyDescent="0.2">
      <c r="C243" s="7"/>
    </row>
    <row r="244" spans="3:3" ht="12.75" x14ac:dyDescent="0.2">
      <c r="C244" s="7"/>
    </row>
    <row r="245" spans="3:3" ht="12.75" x14ac:dyDescent="0.2">
      <c r="C245" s="7"/>
    </row>
    <row r="246" spans="3:3" ht="12.75" x14ac:dyDescent="0.2">
      <c r="C246" s="7"/>
    </row>
    <row r="247" spans="3:3" ht="12.75" x14ac:dyDescent="0.2">
      <c r="C247" s="7"/>
    </row>
    <row r="248" spans="3:3" ht="12.75" x14ac:dyDescent="0.2">
      <c r="C248" s="7"/>
    </row>
    <row r="249" spans="3:3" ht="12.75" x14ac:dyDescent="0.2">
      <c r="C249" s="7"/>
    </row>
    <row r="250" spans="3:3" ht="12.75" x14ac:dyDescent="0.2">
      <c r="C250" s="7"/>
    </row>
    <row r="251" spans="3:3" ht="12.75" x14ac:dyDescent="0.2">
      <c r="C251" s="7"/>
    </row>
    <row r="252" spans="3:3" ht="12.75" x14ac:dyDescent="0.2">
      <c r="C252" s="7"/>
    </row>
    <row r="253" spans="3:3" ht="12.75" x14ac:dyDescent="0.2">
      <c r="C253" s="7"/>
    </row>
    <row r="254" spans="3:3" ht="12.75" x14ac:dyDescent="0.2">
      <c r="C254" s="7"/>
    </row>
    <row r="255" spans="3:3" ht="12.75" x14ac:dyDescent="0.2">
      <c r="C255" s="7"/>
    </row>
    <row r="256" spans="3:3" ht="12.75" x14ac:dyDescent="0.2">
      <c r="C256" s="7"/>
    </row>
    <row r="257" spans="3:3" ht="12.75" x14ac:dyDescent="0.2">
      <c r="C257" s="7"/>
    </row>
    <row r="258" spans="3:3" ht="12.75" x14ac:dyDescent="0.2">
      <c r="C258" s="7"/>
    </row>
    <row r="259" spans="3:3" ht="12.75" x14ac:dyDescent="0.2">
      <c r="C259" s="7"/>
    </row>
    <row r="260" spans="3:3" ht="12.75" x14ac:dyDescent="0.2">
      <c r="C260" s="7"/>
    </row>
    <row r="261" spans="3:3" ht="12.75" x14ac:dyDescent="0.2">
      <c r="C261" s="7"/>
    </row>
    <row r="262" spans="3:3" ht="12.75" x14ac:dyDescent="0.2">
      <c r="C262" s="7"/>
    </row>
    <row r="263" spans="3:3" ht="12.75" x14ac:dyDescent="0.2">
      <c r="C263" s="7"/>
    </row>
    <row r="264" spans="3:3" ht="12.75" x14ac:dyDescent="0.2">
      <c r="C264" s="7"/>
    </row>
    <row r="265" spans="3:3" ht="12.75" x14ac:dyDescent="0.2">
      <c r="C265" s="7"/>
    </row>
    <row r="266" spans="3:3" ht="12.75" x14ac:dyDescent="0.2">
      <c r="C266" s="7"/>
    </row>
    <row r="267" spans="3:3" ht="12.75" x14ac:dyDescent="0.2">
      <c r="C267" s="7"/>
    </row>
    <row r="268" spans="3:3" ht="12.75" x14ac:dyDescent="0.2">
      <c r="C268" s="7"/>
    </row>
    <row r="269" spans="3:3" ht="12.75" x14ac:dyDescent="0.2">
      <c r="C269" s="7"/>
    </row>
    <row r="270" spans="3:3" ht="12.75" x14ac:dyDescent="0.2">
      <c r="C270" s="7"/>
    </row>
    <row r="271" spans="3:3" ht="12.75" x14ac:dyDescent="0.2">
      <c r="C271" s="7"/>
    </row>
    <row r="272" spans="3:3" ht="12.75" x14ac:dyDescent="0.2">
      <c r="C272" s="7"/>
    </row>
    <row r="273" spans="3:3" ht="12.75" x14ac:dyDescent="0.2">
      <c r="C273" s="7"/>
    </row>
    <row r="274" spans="3:3" ht="12.75" x14ac:dyDescent="0.2">
      <c r="C274" s="7"/>
    </row>
    <row r="275" spans="3:3" ht="12.75" x14ac:dyDescent="0.2">
      <c r="C275" s="7"/>
    </row>
    <row r="276" spans="3:3" ht="12.75" x14ac:dyDescent="0.2">
      <c r="C276" s="7"/>
    </row>
    <row r="277" spans="3:3" ht="12.75" x14ac:dyDescent="0.2">
      <c r="C277" s="7"/>
    </row>
    <row r="278" spans="3:3" ht="12.75" x14ac:dyDescent="0.2">
      <c r="C278" s="7"/>
    </row>
    <row r="279" spans="3:3" ht="12.75" x14ac:dyDescent="0.2">
      <c r="C279" s="7"/>
    </row>
    <row r="280" spans="3:3" ht="12.75" x14ac:dyDescent="0.2">
      <c r="C280" s="7"/>
    </row>
    <row r="281" spans="3:3" ht="12.75" x14ac:dyDescent="0.2">
      <c r="C281" s="7"/>
    </row>
    <row r="282" spans="3:3" ht="12.75" x14ac:dyDescent="0.2">
      <c r="C282" s="7"/>
    </row>
    <row r="283" spans="3:3" ht="12.75" x14ac:dyDescent="0.2">
      <c r="C283" s="7"/>
    </row>
    <row r="284" spans="3:3" ht="12.75" x14ac:dyDescent="0.2">
      <c r="C284" s="7"/>
    </row>
    <row r="285" spans="3:3" ht="12.75" x14ac:dyDescent="0.2">
      <c r="C285" s="7"/>
    </row>
    <row r="286" spans="3:3" ht="12.75" x14ac:dyDescent="0.2">
      <c r="C286" s="7"/>
    </row>
    <row r="287" spans="3:3" ht="12.75" x14ac:dyDescent="0.2">
      <c r="C287" s="7"/>
    </row>
    <row r="288" spans="3:3" ht="12.75" x14ac:dyDescent="0.2">
      <c r="C288" s="7"/>
    </row>
    <row r="289" spans="3:3" ht="12.75" x14ac:dyDescent="0.2">
      <c r="C289" s="7"/>
    </row>
    <row r="290" spans="3:3" ht="12.75" x14ac:dyDescent="0.2">
      <c r="C290" s="7"/>
    </row>
    <row r="291" spans="3:3" ht="12.75" x14ac:dyDescent="0.2">
      <c r="C291" s="7"/>
    </row>
    <row r="292" spans="3:3" ht="12.75" x14ac:dyDescent="0.2">
      <c r="C292" s="7"/>
    </row>
    <row r="293" spans="3:3" ht="12.75" x14ac:dyDescent="0.2">
      <c r="C293" s="7"/>
    </row>
    <row r="294" spans="3:3" ht="12.75" x14ac:dyDescent="0.2">
      <c r="C294" s="7"/>
    </row>
    <row r="295" spans="3:3" ht="12.75" x14ac:dyDescent="0.2">
      <c r="C295" s="7"/>
    </row>
    <row r="296" spans="3:3" ht="12.75" x14ac:dyDescent="0.2">
      <c r="C296" s="7"/>
    </row>
    <row r="297" spans="3:3" ht="12.75" x14ac:dyDescent="0.2">
      <c r="C297" s="7"/>
    </row>
    <row r="298" spans="3:3" ht="12.75" x14ac:dyDescent="0.2">
      <c r="C298" s="7"/>
    </row>
    <row r="299" spans="3:3" ht="12.75" x14ac:dyDescent="0.2">
      <c r="C299" s="7"/>
    </row>
    <row r="300" spans="3:3" ht="12.75" x14ac:dyDescent="0.2">
      <c r="C300" s="7"/>
    </row>
    <row r="301" spans="3:3" ht="12.75" x14ac:dyDescent="0.2">
      <c r="C301" s="7"/>
    </row>
    <row r="302" spans="3:3" ht="12.75" x14ac:dyDescent="0.2">
      <c r="C302" s="7"/>
    </row>
    <row r="303" spans="3:3" ht="12.75" x14ac:dyDescent="0.2">
      <c r="C303" s="7"/>
    </row>
    <row r="304" spans="3:3" ht="12.75" x14ac:dyDescent="0.2">
      <c r="C304" s="7"/>
    </row>
    <row r="305" spans="3:3" ht="12.75" x14ac:dyDescent="0.2">
      <c r="C305" s="7"/>
    </row>
    <row r="306" spans="3:3" ht="12.75" x14ac:dyDescent="0.2">
      <c r="C306" s="7"/>
    </row>
    <row r="307" spans="3:3" ht="12.75" x14ac:dyDescent="0.2">
      <c r="C307" s="7"/>
    </row>
    <row r="308" spans="3:3" ht="12.75" x14ac:dyDescent="0.2">
      <c r="C308" s="7"/>
    </row>
    <row r="309" spans="3:3" ht="12.75" x14ac:dyDescent="0.2">
      <c r="C309" s="7"/>
    </row>
    <row r="310" spans="3:3" ht="12.75" x14ac:dyDescent="0.2">
      <c r="C310" s="7"/>
    </row>
    <row r="311" spans="3:3" ht="12.75" x14ac:dyDescent="0.2">
      <c r="C311" s="7"/>
    </row>
    <row r="312" spans="3:3" ht="12.75" x14ac:dyDescent="0.2">
      <c r="C312" s="7"/>
    </row>
    <row r="313" spans="3:3" ht="12.75" x14ac:dyDescent="0.2">
      <c r="C313" s="7"/>
    </row>
    <row r="314" spans="3:3" ht="12.75" x14ac:dyDescent="0.2">
      <c r="C314" s="7"/>
    </row>
    <row r="315" spans="3:3" ht="12.75" x14ac:dyDescent="0.2">
      <c r="C315" s="7"/>
    </row>
    <row r="316" spans="3:3" ht="12.75" x14ac:dyDescent="0.2">
      <c r="C316" s="7"/>
    </row>
    <row r="317" spans="3:3" ht="12.75" x14ac:dyDescent="0.2">
      <c r="C317" s="7"/>
    </row>
    <row r="318" spans="3:3" ht="12.75" x14ac:dyDescent="0.2">
      <c r="C318" s="7"/>
    </row>
    <row r="319" spans="3:3" ht="12.75" x14ac:dyDescent="0.2">
      <c r="C319" s="7"/>
    </row>
    <row r="320" spans="3:3" ht="12.75" x14ac:dyDescent="0.2">
      <c r="C320" s="7"/>
    </row>
    <row r="321" spans="3:3" ht="12.75" x14ac:dyDescent="0.2">
      <c r="C321" s="7"/>
    </row>
    <row r="322" spans="3:3" ht="12.75" x14ac:dyDescent="0.2">
      <c r="C322" s="7"/>
    </row>
    <row r="323" spans="3:3" ht="12.75" x14ac:dyDescent="0.2">
      <c r="C323" s="7"/>
    </row>
    <row r="324" spans="3:3" ht="12.75" x14ac:dyDescent="0.2">
      <c r="C324" s="7"/>
    </row>
    <row r="325" spans="3:3" ht="12.75" x14ac:dyDescent="0.2">
      <c r="C325" s="7"/>
    </row>
    <row r="326" spans="3:3" ht="12.75" x14ac:dyDescent="0.2">
      <c r="C326" s="7"/>
    </row>
    <row r="327" spans="3:3" ht="12.75" x14ac:dyDescent="0.2">
      <c r="C327" s="7"/>
    </row>
    <row r="328" spans="3:3" ht="12.75" x14ac:dyDescent="0.2">
      <c r="C328" s="7"/>
    </row>
    <row r="329" spans="3:3" ht="12.75" x14ac:dyDescent="0.2">
      <c r="C329" s="7"/>
    </row>
    <row r="330" spans="3:3" ht="12.75" x14ac:dyDescent="0.2">
      <c r="C330" s="7"/>
    </row>
    <row r="331" spans="3:3" ht="12.75" x14ac:dyDescent="0.2">
      <c r="C331" s="7"/>
    </row>
    <row r="332" spans="3:3" ht="12.75" x14ac:dyDescent="0.2">
      <c r="C332" s="7"/>
    </row>
    <row r="333" spans="3:3" ht="12.75" x14ac:dyDescent="0.2">
      <c r="C333" s="7"/>
    </row>
    <row r="334" spans="3:3" ht="12.75" x14ac:dyDescent="0.2">
      <c r="C334" s="7"/>
    </row>
    <row r="335" spans="3:3" ht="12.75" x14ac:dyDescent="0.2">
      <c r="C335" s="7"/>
    </row>
    <row r="336" spans="3:3" ht="12.75" x14ac:dyDescent="0.2">
      <c r="C336" s="7"/>
    </row>
    <row r="337" spans="3:3" ht="12.75" x14ac:dyDescent="0.2">
      <c r="C337" s="7"/>
    </row>
    <row r="338" spans="3:3" ht="12.75" x14ac:dyDescent="0.2">
      <c r="C338" s="7"/>
    </row>
    <row r="339" spans="3:3" ht="12.75" x14ac:dyDescent="0.2">
      <c r="C339" s="7"/>
    </row>
    <row r="340" spans="3:3" ht="12.75" x14ac:dyDescent="0.2">
      <c r="C340" s="7"/>
    </row>
    <row r="341" spans="3:3" ht="12.75" x14ac:dyDescent="0.2">
      <c r="C341" s="7"/>
    </row>
    <row r="342" spans="3:3" ht="12.75" x14ac:dyDescent="0.2">
      <c r="C342" s="7"/>
    </row>
    <row r="343" spans="3:3" ht="12.75" x14ac:dyDescent="0.2">
      <c r="C343" s="7"/>
    </row>
    <row r="344" spans="3:3" ht="12.75" x14ac:dyDescent="0.2">
      <c r="C344" s="7"/>
    </row>
    <row r="345" spans="3:3" ht="12.75" x14ac:dyDescent="0.2">
      <c r="C345" s="7"/>
    </row>
    <row r="346" spans="3:3" ht="12.75" x14ac:dyDescent="0.2">
      <c r="C346" s="7"/>
    </row>
    <row r="347" spans="3:3" ht="12.75" x14ac:dyDescent="0.2">
      <c r="C347" s="7"/>
    </row>
    <row r="348" spans="3:3" ht="12.75" x14ac:dyDescent="0.2">
      <c r="C348" s="7"/>
    </row>
    <row r="349" spans="3:3" ht="12.75" x14ac:dyDescent="0.2">
      <c r="C349" s="7"/>
    </row>
    <row r="350" spans="3:3" ht="12.75" x14ac:dyDescent="0.2">
      <c r="C350" s="7"/>
    </row>
    <row r="351" spans="3:3" ht="12.75" x14ac:dyDescent="0.2">
      <c r="C351" s="7"/>
    </row>
    <row r="352" spans="3:3" ht="12.75" x14ac:dyDescent="0.2">
      <c r="C352" s="7"/>
    </row>
    <row r="353" spans="3:3" ht="12.75" x14ac:dyDescent="0.2">
      <c r="C353" s="7"/>
    </row>
    <row r="354" spans="3:3" ht="12.75" x14ac:dyDescent="0.2">
      <c r="C354" s="7"/>
    </row>
    <row r="355" spans="3:3" ht="12.75" x14ac:dyDescent="0.2">
      <c r="C355" s="7"/>
    </row>
    <row r="356" spans="3:3" ht="12.75" x14ac:dyDescent="0.2">
      <c r="C356" s="7"/>
    </row>
    <row r="357" spans="3:3" ht="12.75" x14ac:dyDescent="0.2">
      <c r="C357" s="7"/>
    </row>
    <row r="358" spans="3:3" ht="12.75" x14ac:dyDescent="0.2">
      <c r="C358" s="7"/>
    </row>
    <row r="359" spans="3:3" ht="12.75" x14ac:dyDescent="0.2">
      <c r="C359" s="7"/>
    </row>
    <row r="360" spans="3:3" ht="12.75" x14ac:dyDescent="0.2">
      <c r="C360" s="7"/>
    </row>
    <row r="361" spans="3:3" ht="12.75" x14ac:dyDescent="0.2">
      <c r="C361" s="7"/>
    </row>
    <row r="362" spans="3:3" ht="12.75" x14ac:dyDescent="0.2">
      <c r="C362" s="7"/>
    </row>
    <row r="363" spans="3:3" ht="12.75" x14ac:dyDescent="0.2">
      <c r="C363" s="7"/>
    </row>
    <row r="364" spans="3:3" ht="12.75" x14ac:dyDescent="0.2">
      <c r="C364" s="7"/>
    </row>
    <row r="365" spans="3:3" ht="12.75" x14ac:dyDescent="0.2">
      <c r="C365" s="7"/>
    </row>
    <row r="366" spans="3:3" ht="12.75" x14ac:dyDescent="0.2">
      <c r="C366" s="7"/>
    </row>
    <row r="367" spans="3:3" ht="12.75" x14ac:dyDescent="0.2">
      <c r="C367" s="7"/>
    </row>
    <row r="368" spans="3:3" ht="12.75" x14ac:dyDescent="0.2">
      <c r="C368" s="7"/>
    </row>
    <row r="369" spans="3:3" ht="12.75" x14ac:dyDescent="0.2">
      <c r="C369" s="7"/>
    </row>
    <row r="370" spans="3:3" ht="12.75" x14ac:dyDescent="0.2">
      <c r="C370" s="7"/>
    </row>
    <row r="371" spans="3:3" ht="12.75" x14ac:dyDescent="0.2">
      <c r="C371" s="7"/>
    </row>
    <row r="372" spans="3:3" ht="12.75" x14ac:dyDescent="0.2">
      <c r="C372" s="7"/>
    </row>
    <row r="373" spans="3:3" ht="12.75" x14ac:dyDescent="0.2">
      <c r="C373" s="7"/>
    </row>
    <row r="374" spans="3:3" ht="12.75" x14ac:dyDescent="0.2">
      <c r="C374" s="7"/>
    </row>
    <row r="375" spans="3:3" ht="12.75" x14ac:dyDescent="0.2">
      <c r="C375" s="7"/>
    </row>
    <row r="376" spans="3:3" ht="12.75" x14ac:dyDescent="0.2">
      <c r="C376" s="7"/>
    </row>
    <row r="377" spans="3:3" ht="12.75" x14ac:dyDescent="0.2">
      <c r="C377" s="7"/>
    </row>
    <row r="378" spans="3:3" ht="12.75" x14ac:dyDescent="0.2">
      <c r="C378" s="7"/>
    </row>
    <row r="379" spans="3:3" ht="12.75" x14ac:dyDescent="0.2">
      <c r="C379" s="7"/>
    </row>
    <row r="380" spans="3:3" ht="12.75" x14ac:dyDescent="0.2">
      <c r="C380" s="7"/>
    </row>
    <row r="381" spans="3:3" ht="12.75" x14ac:dyDescent="0.2">
      <c r="C381" s="7"/>
    </row>
    <row r="382" spans="3:3" ht="12.75" x14ac:dyDescent="0.2">
      <c r="C382" s="7"/>
    </row>
    <row r="383" spans="3:3" ht="12.75" x14ac:dyDescent="0.2">
      <c r="C383" s="7"/>
    </row>
    <row r="384" spans="3:3" ht="12.75" x14ac:dyDescent="0.2">
      <c r="C384" s="7"/>
    </row>
    <row r="385" spans="3:3" ht="12.75" x14ac:dyDescent="0.2">
      <c r="C385" s="7"/>
    </row>
    <row r="386" spans="3:3" ht="12.75" x14ac:dyDescent="0.2">
      <c r="C386" s="7"/>
    </row>
    <row r="387" spans="3:3" ht="12.75" x14ac:dyDescent="0.2">
      <c r="C387" s="7"/>
    </row>
    <row r="388" spans="3:3" ht="12.75" x14ac:dyDescent="0.2">
      <c r="C388" s="7"/>
    </row>
    <row r="389" spans="3:3" ht="12.75" x14ac:dyDescent="0.2">
      <c r="C389" s="7"/>
    </row>
    <row r="390" spans="3:3" ht="12.75" x14ac:dyDescent="0.2">
      <c r="C390" s="7"/>
    </row>
    <row r="391" spans="3:3" ht="12.75" x14ac:dyDescent="0.2">
      <c r="C391" s="7"/>
    </row>
    <row r="392" spans="3:3" ht="12.75" x14ac:dyDescent="0.2">
      <c r="C392" s="7"/>
    </row>
    <row r="393" spans="3:3" ht="12.75" x14ac:dyDescent="0.2">
      <c r="C393" s="7"/>
    </row>
    <row r="394" spans="3:3" ht="12.75" x14ac:dyDescent="0.2">
      <c r="C394" s="7"/>
    </row>
    <row r="395" spans="3:3" ht="12.75" x14ac:dyDescent="0.2">
      <c r="C395" s="7"/>
    </row>
    <row r="396" spans="3:3" ht="12.75" x14ac:dyDescent="0.2">
      <c r="C396" s="7"/>
    </row>
    <row r="397" spans="3:3" ht="12.75" x14ac:dyDescent="0.2">
      <c r="C397" s="7"/>
    </row>
    <row r="398" spans="3:3" ht="12.75" x14ac:dyDescent="0.2">
      <c r="C398" s="7"/>
    </row>
    <row r="399" spans="3:3" ht="12.75" x14ac:dyDescent="0.2">
      <c r="C399" s="7"/>
    </row>
    <row r="400" spans="3:3" ht="12.75" x14ac:dyDescent="0.2">
      <c r="C400" s="7"/>
    </row>
    <row r="401" spans="3:3" ht="12.75" x14ac:dyDescent="0.2">
      <c r="C401" s="7"/>
    </row>
    <row r="402" spans="3:3" ht="12.75" x14ac:dyDescent="0.2">
      <c r="C402" s="7"/>
    </row>
    <row r="403" spans="3:3" ht="12.75" x14ac:dyDescent="0.2">
      <c r="C403" s="7"/>
    </row>
    <row r="404" spans="3:3" ht="12.75" x14ac:dyDescent="0.2">
      <c r="C404" s="7"/>
    </row>
    <row r="405" spans="3:3" ht="12.75" x14ac:dyDescent="0.2">
      <c r="C405" s="7"/>
    </row>
    <row r="406" spans="3:3" ht="12.75" x14ac:dyDescent="0.2">
      <c r="C406" s="7"/>
    </row>
    <row r="407" spans="3:3" ht="12.75" x14ac:dyDescent="0.2">
      <c r="C407" s="7"/>
    </row>
    <row r="408" spans="3:3" ht="12.75" x14ac:dyDescent="0.2">
      <c r="C408" s="7"/>
    </row>
    <row r="409" spans="3:3" ht="12.75" x14ac:dyDescent="0.2">
      <c r="C409" s="7"/>
    </row>
    <row r="410" spans="3:3" ht="12.75" x14ac:dyDescent="0.2">
      <c r="C410" s="7"/>
    </row>
    <row r="411" spans="3:3" ht="12.75" x14ac:dyDescent="0.2">
      <c r="C411" s="7"/>
    </row>
    <row r="412" spans="3:3" ht="12.75" x14ac:dyDescent="0.2">
      <c r="C412" s="7"/>
    </row>
    <row r="413" spans="3:3" ht="12.75" x14ac:dyDescent="0.2">
      <c r="C413" s="7"/>
    </row>
    <row r="414" spans="3:3" ht="12.75" x14ac:dyDescent="0.2">
      <c r="C414" s="7"/>
    </row>
    <row r="415" spans="3:3" ht="12.75" x14ac:dyDescent="0.2">
      <c r="C415" s="7"/>
    </row>
    <row r="416" spans="3:3" ht="12.75" x14ac:dyDescent="0.2">
      <c r="C416" s="7"/>
    </row>
    <row r="417" spans="3:3" ht="12.75" x14ac:dyDescent="0.2">
      <c r="C417" s="7"/>
    </row>
    <row r="418" spans="3:3" ht="12.75" x14ac:dyDescent="0.2">
      <c r="C418" s="7"/>
    </row>
    <row r="419" spans="3:3" ht="12.75" x14ac:dyDescent="0.2">
      <c r="C419" s="7"/>
    </row>
    <row r="420" spans="3:3" ht="12.75" x14ac:dyDescent="0.2">
      <c r="C420" s="7"/>
    </row>
    <row r="421" spans="3:3" ht="12.75" x14ac:dyDescent="0.2">
      <c r="C421" s="7"/>
    </row>
    <row r="422" spans="3:3" ht="12.75" x14ac:dyDescent="0.2">
      <c r="C422" s="7"/>
    </row>
    <row r="423" spans="3:3" ht="12.75" x14ac:dyDescent="0.2">
      <c r="C423" s="7"/>
    </row>
    <row r="424" spans="3:3" ht="12.75" x14ac:dyDescent="0.2">
      <c r="C424" s="7"/>
    </row>
    <row r="425" spans="3:3" ht="12.75" x14ac:dyDescent="0.2">
      <c r="C425" s="7"/>
    </row>
    <row r="426" spans="3:3" ht="12.75" x14ac:dyDescent="0.2">
      <c r="C426" s="7"/>
    </row>
    <row r="427" spans="3:3" ht="12.75" x14ac:dyDescent="0.2">
      <c r="C427" s="7"/>
    </row>
    <row r="428" spans="3:3" ht="12.75" x14ac:dyDescent="0.2">
      <c r="C428" s="7"/>
    </row>
    <row r="429" spans="3:3" ht="12.75" x14ac:dyDescent="0.2">
      <c r="C429" s="7"/>
    </row>
    <row r="430" spans="3:3" ht="12.75" x14ac:dyDescent="0.2">
      <c r="C430" s="7"/>
    </row>
    <row r="431" spans="3:3" ht="12.75" x14ac:dyDescent="0.2">
      <c r="C431" s="7"/>
    </row>
    <row r="432" spans="3:3" ht="12.75" x14ac:dyDescent="0.2">
      <c r="C432" s="7"/>
    </row>
    <row r="433" spans="3:3" ht="12.75" x14ac:dyDescent="0.2">
      <c r="C433" s="7"/>
    </row>
    <row r="434" spans="3:3" ht="12.75" x14ac:dyDescent="0.2">
      <c r="C434" s="7"/>
    </row>
    <row r="435" spans="3:3" ht="12.75" x14ac:dyDescent="0.2">
      <c r="C435" s="7"/>
    </row>
    <row r="436" spans="3:3" ht="12.75" x14ac:dyDescent="0.2">
      <c r="C436" s="7"/>
    </row>
    <row r="437" spans="3:3" ht="12.75" x14ac:dyDescent="0.2">
      <c r="C437" s="7"/>
    </row>
    <row r="438" spans="3:3" ht="12.75" x14ac:dyDescent="0.2">
      <c r="C438" s="7"/>
    </row>
    <row r="439" spans="3:3" ht="12.75" x14ac:dyDescent="0.2">
      <c r="C439" s="7"/>
    </row>
    <row r="440" spans="3:3" ht="12.75" x14ac:dyDescent="0.2">
      <c r="C440" s="7"/>
    </row>
    <row r="441" spans="3:3" ht="12.75" x14ac:dyDescent="0.2">
      <c r="C441" s="7"/>
    </row>
    <row r="442" spans="3:3" ht="12.75" x14ac:dyDescent="0.2">
      <c r="C442" s="7"/>
    </row>
    <row r="443" spans="3:3" ht="12.75" x14ac:dyDescent="0.2">
      <c r="C443" s="7"/>
    </row>
    <row r="444" spans="3:3" ht="12.75" x14ac:dyDescent="0.2">
      <c r="C444" s="7"/>
    </row>
    <row r="445" spans="3:3" ht="12.75" x14ac:dyDescent="0.2">
      <c r="C445" s="7"/>
    </row>
    <row r="446" spans="3:3" ht="12.75" x14ac:dyDescent="0.2">
      <c r="C446" s="7"/>
    </row>
    <row r="447" spans="3:3" ht="12.75" x14ac:dyDescent="0.2">
      <c r="C447" s="7"/>
    </row>
    <row r="448" spans="3:3" ht="12.75" x14ac:dyDescent="0.2">
      <c r="C448" s="7"/>
    </row>
    <row r="449" spans="3:3" ht="12.75" x14ac:dyDescent="0.2">
      <c r="C449" s="7"/>
    </row>
    <row r="450" spans="3:3" ht="12.75" x14ac:dyDescent="0.2">
      <c r="C450" s="7"/>
    </row>
    <row r="451" spans="3:3" ht="12.75" x14ac:dyDescent="0.2">
      <c r="C451" s="7"/>
    </row>
    <row r="452" spans="3:3" ht="12.75" x14ac:dyDescent="0.2">
      <c r="C452" s="7"/>
    </row>
    <row r="453" spans="3:3" ht="12.75" x14ac:dyDescent="0.2">
      <c r="C453" s="7"/>
    </row>
    <row r="454" spans="3:3" ht="12.75" x14ac:dyDescent="0.2">
      <c r="C454" s="7"/>
    </row>
    <row r="455" spans="3:3" ht="12.75" x14ac:dyDescent="0.2">
      <c r="C455" s="7"/>
    </row>
    <row r="456" spans="3:3" ht="12.75" x14ac:dyDescent="0.2">
      <c r="C456" s="7"/>
    </row>
    <row r="457" spans="3:3" ht="12.75" x14ac:dyDescent="0.2">
      <c r="C457" s="7"/>
    </row>
    <row r="458" spans="3:3" ht="12.75" x14ac:dyDescent="0.2">
      <c r="C458" s="7"/>
    </row>
    <row r="459" spans="3:3" ht="12.75" x14ac:dyDescent="0.2">
      <c r="C459" s="7"/>
    </row>
    <row r="460" spans="3:3" ht="12.75" x14ac:dyDescent="0.2">
      <c r="C460" s="7"/>
    </row>
    <row r="461" spans="3:3" ht="12.75" x14ac:dyDescent="0.2">
      <c r="C461" s="7"/>
    </row>
    <row r="462" spans="3:3" ht="12.75" x14ac:dyDescent="0.2">
      <c r="C462" s="7"/>
    </row>
    <row r="463" spans="3:3" ht="12.75" x14ac:dyDescent="0.2">
      <c r="C463" s="7"/>
    </row>
    <row r="464" spans="3:3" ht="12.75" x14ac:dyDescent="0.2">
      <c r="C464" s="7"/>
    </row>
    <row r="465" spans="3:3" ht="12.75" x14ac:dyDescent="0.2">
      <c r="C465" s="7"/>
    </row>
    <row r="466" spans="3:3" ht="12.75" x14ac:dyDescent="0.2">
      <c r="C466" s="7"/>
    </row>
    <row r="467" spans="3:3" ht="12.75" x14ac:dyDescent="0.2">
      <c r="C467" s="7"/>
    </row>
    <row r="468" spans="3:3" ht="12.75" x14ac:dyDescent="0.2">
      <c r="C468" s="7"/>
    </row>
    <row r="469" spans="3:3" ht="12.75" x14ac:dyDescent="0.2">
      <c r="C469" s="7"/>
    </row>
    <row r="470" spans="3:3" ht="12.75" x14ac:dyDescent="0.2">
      <c r="C470" s="7"/>
    </row>
    <row r="471" spans="3:3" ht="12.75" x14ac:dyDescent="0.2">
      <c r="C471" s="7"/>
    </row>
    <row r="472" spans="3:3" ht="12.75" x14ac:dyDescent="0.2">
      <c r="C472" s="7"/>
    </row>
    <row r="473" spans="3:3" ht="12.75" x14ac:dyDescent="0.2">
      <c r="C473" s="7"/>
    </row>
    <row r="474" spans="3:3" ht="12.75" x14ac:dyDescent="0.2">
      <c r="C474" s="7"/>
    </row>
    <row r="475" spans="3:3" ht="12.75" x14ac:dyDescent="0.2">
      <c r="C475" s="7"/>
    </row>
    <row r="476" spans="3:3" ht="12.75" x14ac:dyDescent="0.2">
      <c r="C476" s="7"/>
    </row>
    <row r="477" spans="3:3" ht="12.75" x14ac:dyDescent="0.2">
      <c r="C477" s="7"/>
    </row>
    <row r="478" spans="3:3" ht="12.75" x14ac:dyDescent="0.2">
      <c r="C478" s="7"/>
    </row>
    <row r="479" spans="3:3" ht="12.75" x14ac:dyDescent="0.2">
      <c r="C479" s="7"/>
    </row>
    <row r="480" spans="3:3" ht="12.75" x14ac:dyDescent="0.2">
      <c r="C480" s="7"/>
    </row>
    <row r="481" spans="3:3" ht="12.75" x14ac:dyDescent="0.2">
      <c r="C481" s="7"/>
    </row>
    <row r="482" spans="3:3" ht="12.75" x14ac:dyDescent="0.2">
      <c r="C482" s="7"/>
    </row>
    <row r="483" spans="3:3" ht="12.75" x14ac:dyDescent="0.2">
      <c r="C483" s="7"/>
    </row>
    <row r="484" spans="3:3" ht="12.75" x14ac:dyDescent="0.2">
      <c r="C484" s="7"/>
    </row>
    <row r="485" spans="3:3" ht="12.75" x14ac:dyDescent="0.2">
      <c r="C485" s="7"/>
    </row>
    <row r="486" spans="3:3" ht="12.75" x14ac:dyDescent="0.2">
      <c r="C486" s="7"/>
    </row>
    <row r="487" spans="3:3" ht="12.75" x14ac:dyDescent="0.2">
      <c r="C487" s="7"/>
    </row>
    <row r="488" spans="3:3" ht="12.75" x14ac:dyDescent="0.2">
      <c r="C488" s="7"/>
    </row>
    <row r="489" spans="3:3" ht="12.75" x14ac:dyDescent="0.2">
      <c r="C489" s="7"/>
    </row>
    <row r="490" spans="3:3" ht="12.75" x14ac:dyDescent="0.2">
      <c r="C490" s="7"/>
    </row>
    <row r="491" spans="3:3" ht="12.75" x14ac:dyDescent="0.2">
      <c r="C491" s="7"/>
    </row>
    <row r="492" spans="3:3" ht="12.75" x14ac:dyDescent="0.2">
      <c r="C492" s="7"/>
    </row>
    <row r="493" spans="3:3" ht="12.75" x14ac:dyDescent="0.2">
      <c r="C493" s="7"/>
    </row>
    <row r="494" spans="3:3" ht="12.75" x14ac:dyDescent="0.2">
      <c r="C494" s="7"/>
    </row>
    <row r="495" spans="3:3" ht="12.75" x14ac:dyDescent="0.2">
      <c r="C495" s="7"/>
    </row>
    <row r="496" spans="3:3" ht="12.75" x14ac:dyDescent="0.2">
      <c r="C496" s="7"/>
    </row>
    <row r="497" spans="3:3" ht="12.75" x14ac:dyDescent="0.2">
      <c r="C497" s="7"/>
    </row>
    <row r="498" spans="3:3" ht="12.75" x14ac:dyDescent="0.2">
      <c r="C498" s="7"/>
    </row>
    <row r="499" spans="3:3" ht="12.75" x14ac:dyDescent="0.2">
      <c r="C499" s="7"/>
    </row>
    <row r="500" spans="3:3" ht="12.75" x14ac:dyDescent="0.2">
      <c r="C500" s="7"/>
    </row>
    <row r="501" spans="3:3" ht="12.75" x14ac:dyDescent="0.2">
      <c r="C501" s="7"/>
    </row>
    <row r="502" spans="3:3" ht="12.75" x14ac:dyDescent="0.2">
      <c r="C502" s="7"/>
    </row>
    <row r="503" spans="3:3" ht="12.75" x14ac:dyDescent="0.2">
      <c r="C503" s="7"/>
    </row>
    <row r="504" spans="3:3" ht="12.75" x14ac:dyDescent="0.2">
      <c r="C504" s="7"/>
    </row>
    <row r="505" spans="3:3" ht="12.75" x14ac:dyDescent="0.2">
      <c r="C505" s="7"/>
    </row>
    <row r="506" spans="3:3" ht="12.75" x14ac:dyDescent="0.2">
      <c r="C506" s="7"/>
    </row>
    <row r="507" spans="3:3" ht="12.75" x14ac:dyDescent="0.2">
      <c r="C507" s="7"/>
    </row>
    <row r="508" spans="3:3" ht="12.75" x14ac:dyDescent="0.2">
      <c r="C508" s="7"/>
    </row>
    <row r="509" spans="3:3" ht="12.75" x14ac:dyDescent="0.2">
      <c r="C509" s="7"/>
    </row>
    <row r="510" spans="3:3" ht="12.75" x14ac:dyDescent="0.2">
      <c r="C510" s="7"/>
    </row>
    <row r="511" spans="3:3" ht="12.75" x14ac:dyDescent="0.2">
      <c r="C511" s="7"/>
    </row>
    <row r="512" spans="3:3" ht="12.75" x14ac:dyDescent="0.2">
      <c r="C512" s="7"/>
    </row>
    <row r="513" spans="3:3" ht="12.75" x14ac:dyDescent="0.2">
      <c r="C513" s="7"/>
    </row>
    <row r="514" spans="3:3" ht="12.75" x14ac:dyDescent="0.2">
      <c r="C514" s="7"/>
    </row>
    <row r="515" spans="3:3" ht="12.75" x14ac:dyDescent="0.2">
      <c r="C515" s="7"/>
    </row>
    <row r="516" spans="3:3" ht="12.75" x14ac:dyDescent="0.2">
      <c r="C516" s="7"/>
    </row>
    <row r="517" spans="3:3" ht="12.75" x14ac:dyDescent="0.2">
      <c r="C517" s="7"/>
    </row>
    <row r="518" spans="3:3" ht="12.75" x14ac:dyDescent="0.2">
      <c r="C518" s="7"/>
    </row>
    <row r="519" spans="3:3" ht="12.75" x14ac:dyDescent="0.2">
      <c r="C519" s="7"/>
    </row>
    <row r="520" spans="3:3" ht="12.75" x14ac:dyDescent="0.2">
      <c r="C520" s="7"/>
    </row>
    <row r="521" spans="3:3" ht="12.75" x14ac:dyDescent="0.2">
      <c r="C521" s="7"/>
    </row>
    <row r="522" spans="3:3" ht="12.75" x14ac:dyDescent="0.2">
      <c r="C522" s="7"/>
    </row>
    <row r="523" spans="3:3" ht="12.75" x14ac:dyDescent="0.2">
      <c r="C523" s="7"/>
    </row>
    <row r="524" spans="3:3" ht="12.75" x14ac:dyDescent="0.2">
      <c r="C524" s="7"/>
    </row>
    <row r="525" spans="3:3" ht="12.75" x14ac:dyDescent="0.2">
      <c r="C525" s="7"/>
    </row>
    <row r="526" spans="3:3" ht="12.75" x14ac:dyDescent="0.2">
      <c r="C526" s="7"/>
    </row>
    <row r="527" spans="3:3" ht="12.75" x14ac:dyDescent="0.2">
      <c r="C527" s="7"/>
    </row>
    <row r="528" spans="3:3" ht="12.75" x14ac:dyDescent="0.2">
      <c r="C528" s="7"/>
    </row>
    <row r="529" spans="3:3" ht="12.75" x14ac:dyDescent="0.2">
      <c r="C529" s="7"/>
    </row>
    <row r="530" spans="3:3" ht="12.75" x14ac:dyDescent="0.2">
      <c r="C530" s="7"/>
    </row>
    <row r="531" spans="3:3" ht="12.75" x14ac:dyDescent="0.2">
      <c r="C531" s="7"/>
    </row>
    <row r="532" spans="3:3" ht="12.75" x14ac:dyDescent="0.2">
      <c r="C532" s="7"/>
    </row>
    <row r="533" spans="3:3" ht="12.75" x14ac:dyDescent="0.2">
      <c r="C533" s="7"/>
    </row>
    <row r="534" spans="3:3" ht="12.75" x14ac:dyDescent="0.2">
      <c r="C534" s="7"/>
    </row>
    <row r="535" spans="3:3" ht="12.75" x14ac:dyDescent="0.2">
      <c r="C535" s="7"/>
    </row>
    <row r="536" spans="3:3" ht="12.75" x14ac:dyDescent="0.2">
      <c r="C536" s="7"/>
    </row>
    <row r="537" spans="3:3" ht="12.75" x14ac:dyDescent="0.2">
      <c r="C537" s="7"/>
    </row>
    <row r="538" spans="3:3" ht="12.75" x14ac:dyDescent="0.2">
      <c r="C538" s="7"/>
    </row>
    <row r="539" spans="3:3" ht="12.75" x14ac:dyDescent="0.2">
      <c r="C539" s="7"/>
    </row>
    <row r="540" spans="3:3" ht="12.75" x14ac:dyDescent="0.2">
      <c r="C540" s="7"/>
    </row>
    <row r="541" spans="3:3" ht="12.75" x14ac:dyDescent="0.2">
      <c r="C541" s="7"/>
    </row>
    <row r="542" spans="3:3" ht="12.75" x14ac:dyDescent="0.2">
      <c r="C542" s="7"/>
    </row>
    <row r="543" spans="3:3" ht="12.75" x14ac:dyDescent="0.2">
      <c r="C543" s="7"/>
    </row>
    <row r="544" spans="3:3" ht="12.75" x14ac:dyDescent="0.2">
      <c r="C544" s="7"/>
    </row>
    <row r="545" spans="3:3" ht="12.75" x14ac:dyDescent="0.2">
      <c r="C545" s="7"/>
    </row>
    <row r="546" spans="3:3" ht="12.75" x14ac:dyDescent="0.2">
      <c r="C546" s="7"/>
    </row>
    <row r="547" spans="3:3" ht="12.75" x14ac:dyDescent="0.2">
      <c r="C547" s="7"/>
    </row>
    <row r="548" spans="3:3" ht="12.75" x14ac:dyDescent="0.2">
      <c r="C548" s="7"/>
    </row>
    <row r="549" spans="3:3" ht="12.75" x14ac:dyDescent="0.2">
      <c r="C549" s="7"/>
    </row>
    <row r="550" spans="3:3" ht="12.75" x14ac:dyDescent="0.2">
      <c r="C550" s="7"/>
    </row>
    <row r="551" spans="3:3" ht="12.75" x14ac:dyDescent="0.2">
      <c r="C551" s="7"/>
    </row>
    <row r="552" spans="3:3" ht="12.75" x14ac:dyDescent="0.2">
      <c r="C552" s="7"/>
    </row>
    <row r="553" spans="3:3" ht="12.75" x14ac:dyDescent="0.2">
      <c r="C553" s="7"/>
    </row>
    <row r="554" spans="3:3" ht="12.75" x14ac:dyDescent="0.2">
      <c r="C554" s="7"/>
    </row>
    <row r="555" spans="3:3" ht="12.75" x14ac:dyDescent="0.2">
      <c r="C555" s="7"/>
    </row>
    <row r="556" spans="3:3" ht="12.75" x14ac:dyDescent="0.2">
      <c r="C556" s="7"/>
    </row>
    <row r="557" spans="3:3" ht="12.75" x14ac:dyDescent="0.2">
      <c r="C557" s="7"/>
    </row>
    <row r="558" spans="3:3" ht="12.75" x14ac:dyDescent="0.2">
      <c r="C558" s="7"/>
    </row>
    <row r="559" spans="3:3" ht="12.75" x14ac:dyDescent="0.2">
      <c r="C559" s="7"/>
    </row>
    <row r="560" spans="3:3" ht="12.75" x14ac:dyDescent="0.2">
      <c r="C560" s="7"/>
    </row>
    <row r="561" spans="3:3" ht="12.75" x14ac:dyDescent="0.2">
      <c r="C561" s="7"/>
    </row>
    <row r="562" spans="3:3" ht="12.75" x14ac:dyDescent="0.2">
      <c r="C562" s="7"/>
    </row>
    <row r="563" spans="3:3" ht="12.75" x14ac:dyDescent="0.2">
      <c r="C563" s="7"/>
    </row>
    <row r="564" spans="3:3" ht="12.75" x14ac:dyDescent="0.2">
      <c r="C564" s="7"/>
    </row>
    <row r="565" spans="3:3" ht="12.75" x14ac:dyDescent="0.2">
      <c r="C565" s="7"/>
    </row>
    <row r="566" spans="3:3" ht="12.75" x14ac:dyDescent="0.2">
      <c r="C566" s="7"/>
    </row>
    <row r="567" spans="3:3" ht="12.75" x14ac:dyDescent="0.2">
      <c r="C567" s="7"/>
    </row>
    <row r="568" spans="3:3" ht="12.75" x14ac:dyDescent="0.2">
      <c r="C568" s="7"/>
    </row>
    <row r="569" spans="3:3" ht="12.75" x14ac:dyDescent="0.2">
      <c r="C569" s="7"/>
    </row>
    <row r="570" spans="3:3" ht="12.75" x14ac:dyDescent="0.2">
      <c r="C570" s="7"/>
    </row>
    <row r="571" spans="3:3" ht="12.75" x14ac:dyDescent="0.2">
      <c r="C571" s="7"/>
    </row>
    <row r="572" spans="3:3" ht="12.75" x14ac:dyDescent="0.2">
      <c r="C572" s="7"/>
    </row>
    <row r="573" spans="3:3" ht="12.75" x14ac:dyDescent="0.2">
      <c r="C573" s="7"/>
    </row>
    <row r="574" spans="3:3" ht="12.75" x14ac:dyDescent="0.2">
      <c r="C574" s="7"/>
    </row>
    <row r="575" spans="3:3" ht="12.75" x14ac:dyDescent="0.2">
      <c r="C575" s="7"/>
    </row>
    <row r="576" spans="3:3" ht="12.75" x14ac:dyDescent="0.2">
      <c r="C576" s="7"/>
    </row>
    <row r="577" spans="3:3" ht="12.75" x14ac:dyDescent="0.2">
      <c r="C577" s="7"/>
    </row>
    <row r="578" spans="3:3" ht="12.75" x14ac:dyDescent="0.2">
      <c r="C578" s="7"/>
    </row>
    <row r="579" spans="3:3" ht="12.75" x14ac:dyDescent="0.2">
      <c r="C579" s="7"/>
    </row>
    <row r="580" spans="3:3" ht="12.75" x14ac:dyDescent="0.2">
      <c r="C580" s="7"/>
    </row>
    <row r="581" spans="3:3" ht="12.75" x14ac:dyDescent="0.2">
      <c r="C581" s="7"/>
    </row>
    <row r="582" spans="3:3" ht="12.75" x14ac:dyDescent="0.2">
      <c r="C582" s="7"/>
    </row>
    <row r="583" spans="3:3" ht="12.75" x14ac:dyDescent="0.2">
      <c r="C583" s="7"/>
    </row>
    <row r="584" spans="3:3" ht="12.75" x14ac:dyDescent="0.2">
      <c r="C584" s="7"/>
    </row>
    <row r="585" spans="3:3" ht="12.75" x14ac:dyDescent="0.2">
      <c r="C585" s="7"/>
    </row>
    <row r="586" spans="3:3" ht="12.75" x14ac:dyDescent="0.2">
      <c r="C586" s="7"/>
    </row>
    <row r="587" spans="3:3" ht="12.75" x14ac:dyDescent="0.2">
      <c r="C587" s="7"/>
    </row>
    <row r="588" spans="3:3" ht="12.75" x14ac:dyDescent="0.2">
      <c r="C588" s="7"/>
    </row>
    <row r="589" spans="3:3" ht="12.75" x14ac:dyDescent="0.2">
      <c r="C589" s="7"/>
    </row>
    <row r="590" spans="3:3" ht="12.75" x14ac:dyDescent="0.2">
      <c r="C590" s="7"/>
    </row>
    <row r="591" spans="3:3" ht="12.75" x14ac:dyDescent="0.2">
      <c r="C591" s="7"/>
    </row>
    <row r="592" spans="3:3" ht="12.75" x14ac:dyDescent="0.2">
      <c r="C592" s="7"/>
    </row>
    <row r="593" spans="3:3" ht="12.75" x14ac:dyDescent="0.2">
      <c r="C593" s="7"/>
    </row>
    <row r="594" spans="3:3" ht="12.75" x14ac:dyDescent="0.2">
      <c r="C594" s="7"/>
    </row>
    <row r="595" spans="3:3" ht="12.75" x14ac:dyDescent="0.2">
      <c r="C595" s="7"/>
    </row>
    <row r="596" spans="3:3" ht="12.75" x14ac:dyDescent="0.2">
      <c r="C596" s="7"/>
    </row>
    <row r="597" spans="3:3" ht="12.75" x14ac:dyDescent="0.2">
      <c r="C597" s="7"/>
    </row>
    <row r="598" spans="3:3" ht="12.75" x14ac:dyDescent="0.2">
      <c r="C598" s="7"/>
    </row>
    <row r="599" spans="3:3" ht="12.75" x14ac:dyDescent="0.2">
      <c r="C599" s="7"/>
    </row>
    <row r="600" spans="3:3" ht="12.75" x14ac:dyDescent="0.2">
      <c r="C600" s="7"/>
    </row>
    <row r="601" spans="3:3" ht="12.75" x14ac:dyDescent="0.2">
      <c r="C601" s="7"/>
    </row>
    <row r="602" spans="3:3" ht="12.75" x14ac:dyDescent="0.2">
      <c r="C602" s="7"/>
    </row>
    <row r="603" spans="3:3" ht="12.75" x14ac:dyDescent="0.2">
      <c r="C603" s="7"/>
    </row>
    <row r="604" spans="3:3" ht="12.75" x14ac:dyDescent="0.2">
      <c r="C604" s="7"/>
    </row>
    <row r="605" spans="3:3" ht="12.75" x14ac:dyDescent="0.2">
      <c r="C605" s="7"/>
    </row>
    <row r="606" spans="3:3" ht="12.75" x14ac:dyDescent="0.2">
      <c r="C606" s="7"/>
    </row>
    <row r="607" spans="3:3" ht="12.75" x14ac:dyDescent="0.2">
      <c r="C607" s="7"/>
    </row>
    <row r="608" spans="3:3" ht="12.75" x14ac:dyDescent="0.2">
      <c r="C608" s="7"/>
    </row>
    <row r="609" spans="3:3" ht="12.75" x14ac:dyDescent="0.2">
      <c r="C609" s="7"/>
    </row>
    <row r="610" spans="3:3" ht="12.75" x14ac:dyDescent="0.2">
      <c r="C610" s="7"/>
    </row>
    <row r="611" spans="3:3" ht="12.75" x14ac:dyDescent="0.2">
      <c r="C611" s="7"/>
    </row>
    <row r="612" spans="3:3" ht="12.75" x14ac:dyDescent="0.2">
      <c r="C612" s="7"/>
    </row>
    <row r="613" spans="3:3" ht="12.75" x14ac:dyDescent="0.2">
      <c r="C613" s="7"/>
    </row>
    <row r="614" spans="3:3" ht="12.75" x14ac:dyDescent="0.2">
      <c r="C614" s="7"/>
    </row>
    <row r="615" spans="3:3" ht="12.75" x14ac:dyDescent="0.2">
      <c r="C615" s="7"/>
    </row>
    <row r="616" spans="3:3" ht="12.75" x14ac:dyDescent="0.2">
      <c r="C616" s="7"/>
    </row>
    <row r="617" spans="3:3" ht="12.75" x14ac:dyDescent="0.2">
      <c r="C617" s="7"/>
    </row>
    <row r="618" spans="3:3" ht="12.75" x14ac:dyDescent="0.2">
      <c r="C618" s="7"/>
    </row>
    <row r="619" spans="3:3" ht="12.75" x14ac:dyDescent="0.2">
      <c r="C619" s="7"/>
    </row>
    <row r="620" spans="3:3" ht="12.75" x14ac:dyDescent="0.2">
      <c r="C620" s="7"/>
    </row>
    <row r="621" spans="3:3" ht="12.75" x14ac:dyDescent="0.2">
      <c r="C621" s="7"/>
    </row>
    <row r="622" spans="3:3" ht="12.75" x14ac:dyDescent="0.2">
      <c r="C622" s="7"/>
    </row>
    <row r="623" spans="3:3" ht="12.75" x14ac:dyDescent="0.2">
      <c r="C623" s="7"/>
    </row>
    <row r="624" spans="3:3" ht="12.75" x14ac:dyDescent="0.2">
      <c r="C624" s="7"/>
    </row>
    <row r="625" spans="3:3" ht="12.75" x14ac:dyDescent="0.2">
      <c r="C625" s="7"/>
    </row>
    <row r="626" spans="3:3" ht="12.75" x14ac:dyDescent="0.2">
      <c r="C626" s="7"/>
    </row>
    <row r="627" spans="3:3" ht="12.75" x14ac:dyDescent="0.2">
      <c r="C627" s="7"/>
    </row>
    <row r="628" spans="3:3" ht="12.75" x14ac:dyDescent="0.2">
      <c r="C628" s="7"/>
    </row>
    <row r="629" spans="3:3" ht="12.75" x14ac:dyDescent="0.2">
      <c r="C629" s="7"/>
    </row>
    <row r="630" spans="3:3" ht="12.75" x14ac:dyDescent="0.2">
      <c r="C630" s="7"/>
    </row>
    <row r="631" spans="3:3" ht="12.75" x14ac:dyDescent="0.2">
      <c r="C631" s="7"/>
    </row>
    <row r="632" spans="3:3" ht="12.75" x14ac:dyDescent="0.2">
      <c r="C632" s="7"/>
    </row>
    <row r="633" spans="3:3" ht="12.75" x14ac:dyDescent="0.2">
      <c r="C633" s="7"/>
    </row>
    <row r="634" spans="3:3" ht="12.75" x14ac:dyDescent="0.2">
      <c r="C634" s="7"/>
    </row>
    <row r="635" spans="3:3" ht="12.75" x14ac:dyDescent="0.2">
      <c r="C635" s="7"/>
    </row>
    <row r="636" spans="3:3" ht="12.75" x14ac:dyDescent="0.2">
      <c r="C636" s="7"/>
    </row>
    <row r="637" spans="3:3" ht="12.75" x14ac:dyDescent="0.2">
      <c r="C637" s="7"/>
    </row>
    <row r="638" spans="3:3" ht="12.75" x14ac:dyDescent="0.2">
      <c r="C638" s="7"/>
    </row>
    <row r="639" spans="3:3" ht="12.75" x14ac:dyDescent="0.2">
      <c r="C639" s="7"/>
    </row>
    <row r="640" spans="3:3" ht="12.75" x14ac:dyDescent="0.2">
      <c r="C640" s="7"/>
    </row>
    <row r="641" spans="3:3" ht="12.75" x14ac:dyDescent="0.2">
      <c r="C641" s="7"/>
    </row>
    <row r="642" spans="3:3" ht="12.75" x14ac:dyDescent="0.2">
      <c r="C642" s="7"/>
    </row>
    <row r="643" spans="3:3" ht="12.75" x14ac:dyDescent="0.2">
      <c r="C643" s="7"/>
    </row>
    <row r="644" spans="3:3" ht="12.75" x14ac:dyDescent="0.2">
      <c r="C644" s="7"/>
    </row>
    <row r="645" spans="3:3" ht="12.75" x14ac:dyDescent="0.2">
      <c r="C645" s="7"/>
    </row>
    <row r="646" spans="3:3" ht="12.75" x14ac:dyDescent="0.2">
      <c r="C646" s="7"/>
    </row>
    <row r="647" spans="3:3" ht="12.75" x14ac:dyDescent="0.2">
      <c r="C647" s="7"/>
    </row>
    <row r="648" spans="3:3" ht="12.75" x14ac:dyDescent="0.2">
      <c r="C648" s="7"/>
    </row>
    <row r="649" spans="3:3" ht="12.75" x14ac:dyDescent="0.2">
      <c r="C649" s="7"/>
    </row>
    <row r="650" spans="3:3" ht="12.75" x14ac:dyDescent="0.2">
      <c r="C650" s="7"/>
    </row>
    <row r="651" spans="3:3" ht="12.75" x14ac:dyDescent="0.2">
      <c r="C651" s="7"/>
    </row>
    <row r="652" spans="3:3" ht="12.75" x14ac:dyDescent="0.2">
      <c r="C652" s="7"/>
    </row>
    <row r="653" spans="3:3" ht="12.75" x14ac:dyDescent="0.2">
      <c r="C653" s="7"/>
    </row>
    <row r="654" spans="3:3" ht="12.75" x14ac:dyDescent="0.2">
      <c r="C654" s="7"/>
    </row>
    <row r="655" spans="3:3" ht="12.75" x14ac:dyDescent="0.2">
      <c r="C655" s="7"/>
    </row>
    <row r="656" spans="3:3" ht="12.75" x14ac:dyDescent="0.2">
      <c r="C656" s="7"/>
    </row>
    <row r="657" spans="3:3" ht="12.75" x14ac:dyDescent="0.2">
      <c r="C657" s="7"/>
    </row>
    <row r="658" spans="3:3" ht="12.75" x14ac:dyDescent="0.2">
      <c r="C658" s="7"/>
    </row>
    <row r="659" spans="3:3" ht="12.75" x14ac:dyDescent="0.2">
      <c r="C659" s="7"/>
    </row>
    <row r="660" spans="3:3" ht="12.75" x14ac:dyDescent="0.2">
      <c r="C660" s="7"/>
    </row>
    <row r="661" spans="3:3" ht="12.75" x14ac:dyDescent="0.2">
      <c r="C661" s="7"/>
    </row>
    <row r="662" spans="3:3" ht="12.75" x14ac:dyDescent="0.2">
      <c r="C662" s="7"/>
    </row>
    <row r="663" spans="3:3" ht="12.75" x14ac:dyDescent="0.2">
      <c r="C663" s="7"/>
    </row>
    <row r="664" spans="3:3" ht="12.75" x14ac:dyDescent="0.2">
      <c r="C664" s="7"/>
    </row>
    <row r="665" spans="3:3" ht="12.75" x14ac:dyDescent="0.2">
      <c r="C665" s="7"/>
    </row>
    <row r="666" spans="3:3" ht="12.75" x14ac:dyDescent="0.2">
      <c r="C666" s="7"/>
    </row>
    <row r="667" spans="3:3" ht="12.75" x14ac:dyDescent="0.2">
      <c r="C667" s="7"/>
    </row>
    <row r="668" spans="3:3" ht="12.75" x14ac:dyDescent="0.2">
      <c r="C668" s="7"/>
    </row>
    <row r="669" spans="3:3" ht="12.75" x14ac:dyDescent="0.2">
      <c r="C669" s="7"/>
    </row>
    <row r="670" spans="3:3" ht="12.75" x14ac:dyDescent="0.2">
      <c r="C670" s="7"/>
    </row>
    <row r="671" spans="3:3" ht="12.75" x14ac:dyDescent="0.2">
      <c r="C671" s="7"/>
    </row>
    <row r="672" spans="3:3" ht="12.75" x14ac:dyDescent="0.2">
      <c r="C672" s="7"/>
    </row>
    <row r="673" spans="3:3" ht="12.75" x14ac:dyDescent="0.2">
      <c r="C673" s="7"/>
    </row>
    <row r="674" spans="3:3" ht="12.75" x14ac:dyDescent="0.2">
      <c r="C674" s="7"/>
    </row>
    <row r="675" spans="3:3" ht="12.75" x14ac:dyDescent="0.2">
      <c r="C675" s="7"/>
    </row>
    <row r="676" spans="3:3" ht="12.75" x14ac:dyDescent="0.2">
      <c r="C676" s="7"/>
    </row>
    <row r="677" spans="3:3" ht="12.75" x14ac:dyDescent="0.2">
      <c r="C677" s="7"/>
    </row>
    <row r="678" spans="3:3" ht="12.75" x14ac:dyDescent="0.2">
      <c r="C678" s="7"/>
    </row>
    <row r="679" spans="3:3" ht="12.75" x14ac:dyDescent="0.2">
      <c r="C679" s="7"/>
    </row>
    <row r="680" spans="3:3" ht="12.75" x14ac:dyDescent="0.2">
      <c r="C680" s="7"/>
    </row>
    <row r="681" spans="3:3" ht="12.75" x14ac:dyDescent="0.2">
      <c r="C681" s="7"/>
    </row>
    <row r="682" spans="3:3" ht="12.75" x14ac:dyDescent="0.2">
      <c r="C682" s="7"/>
    </row>
    <row r="683" spans="3:3" ht="12.75" x14ac:dyDescent="0.2">
      <c r="C683" s="7"/>
    </row>
    <row r="684" spans="3:3" ht="12.75" x14ac:dyDescent="0.2">
      <c r="C684" s="7"/>
    </row>
    <row r="685" spans="3:3" ht="12.75" x14ac:dyDescent="0.2">
      <c r="C685" s="7"/>
    </row>
    <row r="686" spans="3:3" ht="12.75" x14ac:dyDescent="0.2">
      <c r="C686" s="7"/>
    </row>
    <row r="687" spans="3:3" ht="12.75" x14ac:dyDescent="0.2">
      <c r="C687" s="7"/>
    </row>
    <row r="688" spans="3:3" ht="12.75" x14ac:dyDescent="0.2">
      <c r="C688" s="7"/>
    </row>
    <row r="689" spans="3:3" ht="12.75" x14ac:dyDescent="0.2">
      <c r="C689" s="7"/>
    </row>
    <row r="690" spans="3:3" ht="12.75" x14ac:dyDescent="0.2">
      <c r="C690" s="7"/>
    </row>
    <row r="691" spans="3:3" ht="12.75" x14ac:dyDescent="0.2">
      <c r="C691" s="7"/>
    </row>
    <row r="692" spans="3:3" ht="12.75" x14ac:dyDescent="0.2">
      <c r="C692" s="7"/>
    </row>
    <row r="693" spans="3:3" ht="12.75" x14ac:dyDescent="0.2">
      <c r="C693" s="7"/>
    </row>
    <row r="694" spans="3:3" ht="12.75" x14ac:dyDescent="0.2">
      <c r="C694" s="7"/>
    </row>
    <row r="695" spans="3:3" ht="12.75" x14ac:dyDescent="0.2">
      <c r="C695" s="7"/>
    </row>
    <row r="696" spans="3:3" ht="12.75" x14ac:dyDescent="0.2">
      <c r="C696" s="7"/>
    </row>
    <row r="697" spans="3:3" ht="12.75" x14ac:dyDescent="0.2">
      <c r="C697" s="7"/>
    </row>
    <row r="698" spans="3:3" ht="12.75" x14ac:dyDescent="0.2">
      <c r="C698" s="7"/>
    </row>
    <row r="699" spans="3:3" ht="12.75" x14ac:dyDescent="0.2">
      <c r="C699" s="7"/>
    </row>
    <row r="700" spans="3:3" ht="12.75" x14ac:dyDescent="0.2">
      <c r="C700" s="7"/>
    </row>
    <row r="701" spans="3:3" ht="12.75" x14ac:dyDescent="0.2">
      <c r="C701" s="7"/>
    </row>
    <row r="702" spans="3:3" ht="12.75" x14ac:dyDescent="0.2">
      <c r="C702" s="7"/>
    </row>
    <row r="703" spans="3:3" ht="12.75" x14ac:dyDescent="0.2">
      <c r="C703" s="7"/>
    </row>
    <row r="704" spans="3:3" ht="12.75" x14ac:dyDescent="0.2">
      <c r="C704" s="7"/>
    </row>
    <row r="705" spans="3:3" ht="12.75" x14ac:dyDescent="0.2">
      <c r="C705" s="7"/>
    </row>
    <row r="706" spans="3:3" ht="12.75" x14ac:dyDescent="0.2">
      <c r="C706" s="7"/>
    </row>
    <row r="707" spans="3:3" ht="12.75" x14ac:dyDescent="0.2">
      <c r="C707" s="7"/>
    </row>
    <row r="708" spans="3:3" ht="12.75" x14ac:dyDescent="0.2">
      <c r="C708" s="7"/>
    </row>
    <row r="709" spans="3:3" ht="12.75" x14ac:dyDescent="0.2">
      <c r="C709" s="7"/>
    </row>
    <row r="710" spans="3:3" ht="12.75" x14ac:dyDescent="0.2">
      <c r="C710" s="7"/>
    </row>
    <row r="711" spans="3:3" ht="12.75" x14ac:dyDescent="0.2">
      <c r="C711" s="7"/>
    </row>
    <row r="712" spans="3:3" ht="12.75" x14ac:dyDescent="0.2">
      <c r="C712" s="7"/>
    </row>
    <row r="713" spans="3:3" ht="12.75" x14ac:dyDescent="0.2">
      <c r="C713" s="7"/>
    </row>
    <row r="714" spans="3:3" ht="12.75" x14ac:dyDescent="0.2">
      <c r="C714" s="7"/>
    </row>
    <row r="715" spans="3:3" ht="12.75" x14ac:dyDescent="0.2">
      <c r="C715" s="7"/>
    </row>
    <row r="716" spans="3:3" ht="12.75" x14ac:dyDescent="0.2">
      <c r="C716" s="7"/>
    </row>
    <row r="717" spans="3:3" ht="12.75" x14ac:dyDescent="0.2">
      <c r="C717" s="7"/>
    </row>
    <row r="718" spans="3:3" ht="12.75" x14ac:dyDescent="0.2">
      <c r="C718" s="7"/>
    </row>
    <row r="719" spans="3:3" ht="12.75" x14ac:dyDescent="0.2">
      <c r="C719" s="7"/>
    </row>
    <row r="720" spans="3:3" ht="12.75" x14ac:dyDescent="0.2">
      <c r="C720" s="7"/>
    </row>
    <row r="721" spans="3:3" ht="12.75" x14ac:dyDescent="0.2">
      <c r="C721" s="7"/>
    </row>
    <row r="722" spans="3:3" ht="12.75" x14ac:dyDescent="0.2">
      <c r="C722" s="7"/>
    </row>
    <row r="723" spans="3:3" ht="12.75" x14ac:dyDescent="0.2">
      <c r="C723" s="7"/>
    </row>
    <row r="724" spans="3:3" ht="12.75" x14ac:dyDescent="0.2">
      <c r="C724" s="7"/>
    </row>
    <row r="725" spans="3:3" ht="12.75" x14ac:dyDescent="0.2">
      <c r="C725" s="7"/>
    </row>
    <row r="726" spans="3:3" ht="12.75" x14ac:dyDescent="0.2">
      <c r="C726" s="7"/>
    </row>
    <row r="727" spans="3:3" ht="12.75" x14ac:dyDescent="0.2">
      <c r="C727" s="7"/>
    </row>
    <row r="728" spans="3:3" ht="12.75" x14ac:dyDescent="0.2">
      <c r="C728" s="7"/>
    </row>
    <row r="729" spans="3:3" ht="12.75" x14ac:dyDescent="0.2">
      <c r="C729" s="7"/>
    </row>
    <row r="730" spans="3:3" ht="12.75" x14ac:dyDescent="0.2">
      <c r="C730" s="7"/>
    </row>
    <row r="731" spans="3:3" ht="12.75" x14ac:dyDescent="0.2">
      <c r="C731" s="7"/>
    </row>
    <row r="732" spans="3:3" ht="12.75" x14ac:dyDescent="0.2">
      <c r="C732" s="7"/>
    </row>
    <row r="733" spans="3:3" ht="12.75" x14ac:dyDescent="0.2">
      <c r="C733" s="7"/>
    </row>
    <row r="734" spans="3:3" ht="12.75" x14ac:dyDescent="0.2">
      <c r="C734" s="7"/>
    </row>
    <row r="735" spans="3:3" ht="12.75" x14ac:dyDescent="0.2">
      <c r="C735" s="7"/>
    </row>
    <row r="736" spans="3:3" ht="12.75" x14ac:dyDescent="0.2">
      <c r="C736" s="7"/>
    </row>
    <row r="737" spans="3:3" ht="12.75" x14ac:dyDescent="0.2">
      <c r="C737" s="7"/>
    </row>
    <row r="738" spans="3:3" ht="12.75" x14ac:dyDescent="0.2">
      <c r="C738" s="7"/>
    </row>
    <row r="739" spans="3:3" ht="12.75" x14ac:dyDescent="0.2">
      <c r="C739" s="7"/>
    </row>
    <row r="740" spans="3:3" ht="12.75" x14ac:dyDescent="0.2">
      <c r="C740" s="7"/>
    </row>
    <row r="741" spans="3:3" ht="12.75" x14ac:dyDescent="0.2">
      <c r="C741" s="7"/>
    </row>
    <row r="742" spans="3:3" ht="12.75" x14ac:dyDescent="0.2">
      <c r="C742" s="7"/>
    </row>
    <row r="743" spans="3:3" ht="12.75" x14ac:dyDescent="0.2">
      <c r="C743" s="7"/>
    </row>
    <row r="744" spans="3:3" ht="12.75" x14ac:dyDescent="0.2">
      <c r="C744" s="7"/>
    </row>
    <row r="745" spans="3:3" ht="12.75" x14ac:dyDescent="0.2">
      <c r="C745" s="7"/>
    </row>
    <row r="746" spans="3:3" ht="12.75" x14ac:dyDescent="0.2">
      <c r="C746" s="7"/>
    </row>
    <row r="747" spans="3:3" ht="12.75" x14ac:dyDescent="0.2">
      <c r="C747" s="7"/>
    </row>
    <row r="748" spans="3:3" ht="12.75" x14ac:dyDescent="0.2">
      <c r="C748" s="7"/>
    </row>
    <row r="749" spans="3:3" ht="12.75" x14ac:dyDescent="0.2">
      <c r="C749" s="7"/>
    </row>
    <row r="750" spans="3:3" ht="12.75" x14ac:dyDescent="0.2">
      <c r="C750" s="7"/>
    </row>
    <row r="751" spans="3:3" ht="12.75" x14ac:dyDescent="0.2">
      <c r="C751" s="7"/>
    </row>
    <row r="752" spans="3:3" ht="12.75" x14ac:dyDescent="0.2">
      <c r="C752" s="7"/>
    </row>
    <row r="753" spans="3:3" ht="12.75" x14ac:dyDescent="0.2">
      <c r="C753" s="7"/>
    </row>
    <row r="754" spans="3:3" ht="12.75" x14ac:dyDescent="0.2">
      <c r="C754" s="7"/>
    </row>
    <row r="755" spans="3:3" ht="12.75" x14ac:dyDescent="0.2">
      <c r="C755" s="7"/>
    </row>
    <row r="756" spans="3:3" ht="12.75" x14ac:dyDescent="0.2">
      <c r="C756" s="7"/>
    </row>
    <row r="757" spans="3:3" ht="12.75" x14ac:dyDescent="0.2">
      <c r="C757" s="7"/>
    </row>
    <row r="758" spans="3:3" ht="12.75" x14ac:dyDescent="0.2">
      <c r="C758" s="7"/>
    </row>
    <row r="759" spans="3:3" ht="12.75" x14ac:dyDescent="0.2">
      <c r="C759" s="7"/>
    </row>
    <row r="760" spans="3:3" ht="12.75" x14ac:dyDescent="0.2">
      <c r="C760" s="7"/>
    </row>
    <row r="761" spans="3:3" ht="12.75" x14ac:dyDescent="0.2">
      <c r="C761" s="7"/>
    </row>
    <row r="762" spans="3:3" ht="12.75" x14ac:dyDescent="0.2">
      <c r="C762" s="7"/>
    </row>
    <row r="763" spans="3:3" ht="12.75" x14ac:dyDescent="0.2">
      <c r="C763" s="7"/>
    </row>
    <row r="764" spans="3:3" ht="12.75" x14ac:dyDescent="0.2">
      <c r="C764" s="7"/>
    </row>
    <row r="765" spans="3:3" ht="12.75" x14ac:dyDescent="0.2">
      <c r="C765" s="7"/>
    </row>
    <row r="766" spans="3:3" ht="12.75" x14ac:dyDescent="0.2">
      <c r="C766" s="7"/>
    </row>
    <row r="767" spans="3:3" ht="12.75" x14ac:dyDescent="0.2">
      <c r="C767" s="7"/>
    </row>
    <row r="768" spans="3:3" ht="12.75" x14ac:dyDescent="0.2">
      <c r="C768" s="7"/>
    </row>
    <row r="769" spans="3:3" ht="12.75" x14ac:dyDescent="0.2">
      <c r="C769" s="7"/>
    </row>
    <row r="770" spans="3:3" ht="12.75" x14ac:dyDescent="0.2">
      <c r="C770" s="7"/>
    </row>
    <row r="771" spans="3:3" ht="12.75" x14ac:dyDescent="0.2">
      <c r="C771" s="7"/>
    </row>
    <row r="772" spans="3:3" ht="12.75" x14ac:dyDescent="0.2">
      <c r="C772" s="7"/>
    </row>
    <row r="773" spans="3:3" ht="12.75" x14ac:dyDescent="0.2">
      <c r="C773" s="7"/>
    </row>
    <row r="774" spans="3:3" ht="12.75" x14ac:dyDescent="0.2">
      <c r="C774" s="7"/>
    </row>
    <row r="775" spans="3:3" ht="12.75" x14ac:dyDescent="0.2">
      <c r="C775" s="7"/>
    </row>
    <row r="776" spans="3:3" ht="12.75" x14ac:dyDescent="0.2">
      <c r="C776" s="7"/>
    </row>
    <row r="777" spans="3:3" ht="12.75" x14ac:dyDescent="0.2">
      <c r="C777" s="7"/>
    </row>
    <row r="778" spans="3:3" ht="12.75" x14ac:dyDescent="0.2">
      <c r="C778" s="7"/>
    </row>
    <row r="779" spans="3:3" ht="12.75" x14ac:dyDescent="0.2">
      <c r="C779" s="7"/>
    </row>
    <row r="780" spans="3:3" ht="12.75" x14ac:dyDescent="0.2">
      <c r="C780" s="7"/>
    </row>
    <row r="781" spans="3:3" ht="12.75" x14ac:dyDescent="0.2">
      <c r="C781" s="7"/>
    </row>
    <row r="782" spans="3:3" ht="12.75" x14ac:dyDescent="0.2">
      <c r="C782" s="7"/>
    </row>
    <row r="783" spans="3:3" ht="12.75" x14ac:dyDescent="0.2">
      <c r="C783" s="7"/>
    </row>
    <row r="784" spans="3:3" ht="12.75" x14ac:dyDescent="0.2">
      <c r="C784" s="7"/>
    </row>
    <row r="785" spans="3:3" ht="12.75" x14ac:dyDescent="0.2">
      <c r="C785" s="7"/>
    </row>
    <row r="786" spans="3:3" ht="12.75" x14ac:dyDescent="0.2">
      <c r="C786" s="7"/>
    </row>
    <row r="787" spans="3:3" ht="12.75" x14ac:dyDescent="0.2">
      <c r="C787" s="7"/>
    </row>
    <row r="788" spans="3:3" ht="12.75" x14ac:dyDescent="0.2">
      <c r="C788" s="7"/>
    </row>
    <row r="789" spans="3:3" ht="12.75" x14ac:dyDescent="0.2">
      <c r="C789" s="7"/>
    </row>
    <row r="790" spans="3:3" ht="12.75" x14ac:dyDescent="0.2">
      <c r="C790" s="7"/>
    </row>
    <row r="791" spans="3:3" ht="12.75" x14ac:dyDescent="0.2">
      <c r="C791" s="7"/>
    </row>
    <row r="792" spans="3:3" ht="12.75" x14ac:dyDescent="0.2">
      <c r="C792" s="7"/>
    </row>
    <row r="793" spans="3:3" ht="12.75" x14ac:dyDescent="0.2">
      <c r="C793" s="7"/>
    </row>
    <row r="794" spans="3:3" ht="12.75" x14ac:dyDescent="0.2">
      <c r="C794" s="7"/>
    </row>
    <row r="795" spans="3:3" ht="12.75" x14ac:dyDescent="0.2">
      <c r="C795" s="7"/>
    </row>
    <row r="796" spans="3:3" ht="12.75" x14ac:dyDescent="0.2">
      <c r="C796" s="7"/>
    </row>
    <row r="797" spans="3:3" ht="12.75" x14ac:dyDescent="0.2">
      <c r="C797" s="7"/>
    </row>
    <row r="798" spans="3:3" ht="12.75" x14ac:dyDescent="0.2">
      <c r="C798" s="7"/>
    </row>
    <row r="799" spans="3:3" ht="12.75" x14ac:dyDescent="0.2">
      <c r="C799" s="7"/>
    </row>
    <row r="800" spans="3:3" ht="12.75" x14ac:dyDescent="0.2">
      <c r="C800" s="7"/>
    </row>
    <row r="801" spans="3:3" ht="12.75" x14ac:dyDescent="0.2">
      <c r="C801" s="7"/>
    </row>
    <row r="802" spans="3:3" ht="12.75" x14ac:dyDescent="0.2">
      <c r="C802" s="7"/>
    </row>
    <row r="803" spans="3:3" ht="12.75" x14ac:dyDescent="0.2">
      <c r="C803" s="7"/>
    </row>
    <row r="804" spans="3:3" ht="12.75" x14ac:dyDescent="0.2">
      <c r="C804" s="7"/>
    </row>
    <row r="805" spans="3:3" ht="12.75" x14ac:dyDescent="0.2">
      <c r="C805" s="7"/>
    </row>
    <row r="806" spans="3:3" ht="12.75" x14ac:dyDescent="0.2">
      <c r="C806" s="7"/>
    </row>
    <row r="807" spans="3:3" ht="12.75" x14ac:dyDescent="0.2">
      <c r="C807" s="7"/>
    </row>
    <row r="808" spans="3:3" ht="12.75" x14ac:dyDescent="0.2">
      <c r="C808" s="7"/>
    </row>
    <row r="809" spans="3:3" ht="12.75" x14ac:dyDescent="0.2">
      <c r="C809" s="7"/>
    </row>
    <row r="810" spans="3:3" ht="12.75" x14ac:dyDescent="0.2">
      <c r="C810" s="7"/>
    </row>
    <row r="811" spans="3:3" ht="12.75" x14ac:dyDescent="0.2">
      <c r="C811" s="7"/>
    </row>
    <row r="812" spans="3:3" ht="12.75" x14ac:dyDescent="0.2">
      <c r="C812" s="7"/>
    </row>
    <row r="813" spans="3:3" ht="12.75" x14ac:dyDescent="0.2">
      <c r="C813" s="7"/>
    </row>
    <row r="814" spans="3:3" ht="12.75" x14ac:dyDescent="0.2">
      <c r="C814" s="7"/>
    </row>
    <row r="815" spans="3:3" ht="12.75" x14ac:dyDescent="0.2">
      <c r="C815" s="7"/>
    </row>
    <row r="816" spans="3:3" ht="12.75" x14ac:dyDescent="0.2">
      <c r="C816" s="7"/>
    </row>
    <row r="817" spans="3:3" ht="12.75" x14ac:dyDescent="0.2">
      <c r="C817" s="7"/>
    </row>
    <row r="818" spans="3:3" ht="12.75" x14ac:dyDescent="0.2">
      <c r="C818" s="7"/>
    </row>
    <row r="819" spans="3:3" ht="12.75" x14ac:dyDescent="0.2">
      <c r="C819" s="7"/>
    </row>
    <row r="820" spans="3:3" ht="12.75" x14ac:dyDescent="0.2">
      <c r="C820" s="7"/>
    </row>
    <row r="821" spans="3:3" ht="12.75" x14ac:dyDescent="0.2">
      <c r="C821" s="7"/>
    </row>
    <row r="822" spans="3:3" ht="12.75" x14ac:dyDescent="0.2">
      <c r="C822" s="7"/>
    </row>
    <row r="823" spans="3:3" ht="12.75" x14ac:dyDescent="0.2">
      <c r="C823" s="7"/>
    </row>
    <row r="824" spans="3:3" ht="12.75" x14ac:dyDescent="0.2">
      <c r="C824" s="7"/>
    </row>
    <row r="825" spans="3:3" ht="12.75" x14ac:dyDescent="0.2">
      <c r="C825" s="7"/>
    </row>
    <row r="826" spans="3:3" ht="12.75" x14ac:dyDescent="0.2">
      <c r="C826" s="7"/>
    </row>
    <row r="827" spans="3:3" ht="12.75" x14ac:dyDescent="0.2">
      <c r="C827" s="7"/>
    </row>
    <row r="828" spans="3:3" ht="12.75" x14ac:dyDescent="0.2">
      <c r="C828" s="7"/>
    </row>
    <row r="829" spans="3:3" ht="12.75" x14ac:dyDescent="0.2">
      <c r="C829" s="7"/>
    </row>
    <row r="830" spans="3:3" ht="12.75" x14ac:dyDescent="0.2">
      <c r="C830" s="7"/>
    </row>
    <row r="831" spans="3:3" ht="12.75" x14ac:dyDescent="0.2">
      <c r="C831" s="7"/>
    </row>
    <row r="832" spans="3:3" ht="12.75" x14ac:dyDescent="0.2">
      <c r="C832" s="7"/>
    </row>
    <row r="833" spans="3:3" ht="12.75" x14ac:dyDescent="0.2">
      <c r="C833" s="7"/>
    </row>
    <row r="834" spans="3:3" ht="12.75" x14ac:dyDescent="0.2">
      <c r="C834" s="7"/>
    </row>
    <row r="835" spans="3:3" ht="12.75" x14ac:dyDescent="0.2">
      <c r="C835" s="7"/>
    </row>
    <row r="836" spans="3:3" ht="12.75" x14ac:dyDescent="0.2">
      <c r="C836" s="7"/>
    </row>
    <row r="837" spans="3:3" ht="12.75" x14ac:dyDescent="0.2">
      <c r="C837" s="7"/>
    </row>
    <row r="838" spans="3:3" ht="12.75" x14ac:dyDescent="0.2">
      <c r="C838" s="7"/>
    </row>
    <row r="839" spans="3:3" ht="12.75" x14ac:dyDescent="0.2">
      <c r="C839" s="7"/>
    </row>
    <row r="840" spans="3:3" ht="12.75" x14ac:dyDescent="0.2">
      <c r="C840" s="7"/>
    </row>
    <row r="841" spans="3:3" ht="12.75" x14ac:dyDescent="0.2">
      <c r="C841" s="7"/>
    </row>
    <row r="842" spans="3:3" ht="12.75" x14ac:dyDescent="0.2">
      <c r="C842" s="7"/>
    </row>
    <row r="843" spans="3:3" ht="12.75" x14ac:dyDescent="0.2">
      <c r="C843" s="7"/>
    </row>
    <row r="844" spans="3:3" ht="12.75" x14ac:dyDescent="0.2">
      <c r="C844" s="7"/>
    </row>
    <row r="845" spans="3:3" ht="12.75" x14ac:dyDescent="0.2">
      <c r="C845" s="7"/>
    </row>
    <row r="846" spans="3:3" ht="12.75" x14ac:dyDescent="0.2">
      <c r="C846" s="7"/>
    </row>
    <row r="847" spans="3:3" ht="12.75" x14ac:dyDescent="0.2">
      <c r="C847" s="7"/>
    </row>
    <row r="848" spans="3:3" ht="12.75" x14ac:dyDescent="0.2">
      <c r="C848" s="7"/>
    </row>
    <row r="849" spans="3:3" ht="12.75" x14ac:dyDescent="0.2">
      <c r="C849" s="7"/>
    </row>
    <row r="850" spans="3:3" ht="12.75" x14ac:dyDescent="0.2">
      <c r="C850" s="7"/>
    </row>
    <row r="851" spans="3:3" ht="12.75" x14ac:dyDescent="0.2">
      <c r="C851" s="7"/>
    </row>
    <row r="852" spans="3:3" ht="12.75" x14ac:dyDescent="0.2">
      <c r="C852" s="7"/>
    </row>
    <row r="853" spans="3:3" ht="12.75" x14ac:dyDescent="0.2">
      <c r="C853" s="7"/>
    </row>
    <row r="854" spans="3:3" ht="12.75" x14ac:dyDescent="0.2">
      <c r="C854" s="7"/>
    </row>
    <row r="855" spans="3:3" ht="12.75" x14ac:dyDescent="0.2">
      <c r="C855" s="7"/>
    </row>
    <row r="856" spans="3:3" ht="12.75" x14ac:dyDescent="0.2">
      <c r="C856" s="7"/>
    </row>
    <row r="857" spans="3:3" ht="12.75" x14ac:dyDescent="0.2">
      <c r="C857" s="7"/>
    </row>
    <row r="858" spans="3:3" ht="12.75" x14ac:dyDescent="0.2">
      <c r="C858" s="7"/>
    </row>
    <row r="859" spans="3:3" ht="12.75" x14ac:dyDescent="0.2">
      <c r="C859" s="7"/>
    </row>
    <row r="860" spans="3:3" ht="12.75" x14ac:dyDescent="0.2">
      <c r="C860" s="7"/>
    </row>
    <row r="861" spans="3:3" ht="12.75" x14ac:dyDescent="0.2">
      <c r="C861" s="7"/>
    </row>
    <row r="862" spans="3:3" ht="12.75" x14ac:dyDescent="0.2">
      <c r="C862" s="7"/>
    </row>
    <row r="863" spans="3:3" ht="12.75" x14ac:dyDescent="0.2">
      <c r="C863" s="7"/>
    </row>
    <row r="864" spans="3:3" ht="12.75" x14ac:dyDescent="0.2">
      <c r="C864" s="7"/>
    </row>
    <row r="865" spans="3:3" ht="12.75" x14ac:dyDescent="0.2">
      <c r="C865" s="7"/>
    </row>
    <row r="866" spans="3:3" ht="12.75" x14ac:dyDescent="0.2">
      <c r="C866" s="7"/>
    </row>
    <row r="867" spans="3:3" ht="12.75" x14ac:dyDescent="0.2">
      <c r="C867" s="7"/>
    </row>
    <row r="868" spans="3:3" ht="12.75" x14ac:dyDescent="0.2">
      <c r="C868" s="7"/>
    </row>
    <row r="869" spans="3:3" ht="12.75" x14ac:dyDescent="0.2">
      <c r="C869" s="7"/>
    </row>
    <row r="870" spans="3:3" ht="12.75" x14ac:dyDescent="0.2">
      <c r="C870" s="7"/>
    </row>
    <row r="871" spans="3:3" ht="12.75" x14ac:dyDescent="0.2">
      <c r="C871" s="7"/>
    </row>
    <row r="872" spans="3:3" ht="12.75" x14ac:dyDescent="0.2">
      <c r="C872" s="7"/>
    </row>
    <row r="873" spans="3:3" ht="12.75" x14ac:dyDescent="0.2">
      <c r="C873" s="7"/>
    </row>
    <row r="874" spans="3:3" ht="12.75" x14ac:dyDescent="0.2">
      <c r="C874" s="7"/>
    </row>
    <row r="875" spans="3:3" ht="12.75" x14ac:dyDescent="0.2">
      <c r="C875" s="7"/>
    </row>
    <row r="876" spans="3:3" ht="12.75" x14ac:dyDescent="0.2">
      <c r="C876" s="7"/>
    </row>
    <row r="877" spans="3:3" ht="12.75" x14ac:dyDescent="0.2">
      <c r="C877" s="7"/>
    </row>
    <row r="878" spans="3:3" ht="12.75" x14ac:dyDescent="0.2">
      <c r="C878" s="7"/>
    </row>
    <row r="879" spans="3:3" ht="12.75" x14ac:dyDescent="0.2">
      <c r="C879" s="7"/>
    </row>
    <row r="880" spans="3:3" ht="12.75" x14ac:dyDescent="0.2">
      <c r="C880" s="7"/>
    </row>
    <row r="881" spans="3:3" ht="12.75" x14ac:dyDescent="0.2">
      <c r="C881" s="7"/>
    </row>
    <row r="882" spans="3:3" ht="12.75" x14ac:dyDescent="0.2">
      <c r="C882" s="7"/>
    </row>
    <row r="883" spans="3:3" ht="12.75" x14ac:dyDescent="0.2">
      <c r="C883" s="7"/>
    </row>
    <row r="884" spans="3:3" ht="12.75" x14ac:dyDescent="0.2">
      <c r="C884" s="7"/>
    </row>
    <row r="885" spans="3:3" ht="12.75" x14ac:dyDescent="0.2">
      <c r="C885" s="7"/>
    </row>
    <row r="886" spans="3:3" ht="12.75" x14ac:dyDescent="0.2">
      <c r="C886" s="7"/>
    </row>
    <row r="887" spans="3:3" ht="12.75" x14ac:dyDescent="0.2">
      <c r="C887" s="7"/>
    </row>
    <row r="888" spans="3:3" ht="12.75" x14ac:dyDescent="0.2">
      <c r="C888" s="7"/>
    </row>
    <row r="889" spans="3:3" ht="12.75" x14ac:dyDescent="0.2">
      <c r="C889" s="7"/>
    </row>
    <row r="890" spans="3:3" ht="12.75" x14ac:dyDescent="0.2">
      <c r="C890" s="7"/>
    </row>
    <row r="891" spans="3:3" ht="12.75" x14ac:dyDescent="0.2">
      <c r="C891" s="7"/>
    </row>
    <row r="892" spans="3:3" ht="12.75" x14ac:dyDescent="0.2">
      <c r="C892" s="7"/>
    </row>
    <row r="893" spans="3:3" ht="12.75" x14ac:dyDescent="0.2">
      <c r="C893" s="7"/>
    </row>
    <row r="894" spans="3:3" ht="12.75" x14ac:dyDescent="0.2">
      <c r="C894" s="7"/>
    </row>
    <row r="895" spans="3:3" ht="12.75" x14ac:dyDescent="0.2">
      <c r="C895" s="7"/>
    </row>
    <row r="896" spans="3:3" ht="12.75" x14ac:dyDescent="0.2">
      <c r="C896" s="7"/>
    </row>
    <row r="897" spans="3:3" ht="12.75" x14ac:dyDescent="0.2">
      <c r="C897" s="7"/>
    </row>
    <row r="898" spans="3:3" ht="12.75" x14ac:dyDescent="0.2">
      <c r="C898" s="7"/>
    </row>
    <row r="899" spans="3:3" ht="12.75" x14ac:dyDescent="0.2">
      <c r="C899" s="7"/>
    </row>
    <row r="900" spans="3:3" ht="12.75" x14ac:dyDescent="0.2">
      <c r="C900" s="7"/>
    </row>
    <row r="901" spans="3:3" ht="12.75" x14ac:dyDescent="0.2">
      <c r="C901" s="7"/>
    </row>
    <row r="902" spans="3:3" ht="12.75" x14ac:dyDescent="0.2">
      <c r="C902" s="7"/>
    </row>
    <row r="903" spans="3:3" ht="12.75" x14ac:dyDescent="0.2">
      <c r="C903" s="7"/>
    </row>
    <row r="904" spans="3:3" ht="12.75" x14ac:dyDescent="0.2">
      <c r="C904" s="7"/>
    </row>
    <row r="905" spans="3:3" ht="12.75" x14ac:dyDescent="0.2">
      <c r="C905" s="7"/>
    </row>
    <row r="906" spans="3:3" ht="12.75" x14ac:dyDescent="0.2">
      <c r="C906" s="7"/>
    </row>
    <row r="907" spans="3:3" ht="12.75" x14ac:dyDescent="0.2">
      <c r="C907" s="7"/>
    </row>
    <row r="908" spans="3:3" ht="12.75" x14ac:dyDescent="0.2">
      <c r="C908" s="7"/>
    </row>
    <row r="909" spans="3:3" ht="12.75" x14ac:dyDescent="0.2">
      <c r="C909" s="7"/>
    </row>
    <row r="910" spans="3:3" ht="12.75" x14ac:dyDescent="0.2">
      <c r="C910" s="7"/>
    </row>
    <row r="911" spans="3:3" ht="12.75" x14ac:dyDescent="0.2">
      <c r="C911" s="7"/>
    </row>
    <row r="912" spans="3:3" ht="12.75" x14ac:dyDescent="0.2">
      <c r="C912" s="7"/>
    </row>
    <row r="913" spans="3:3" ht="12.75" x14ac:dyDescent="0.2">
      <c r="C913" s="7"/>
    </row>
    <row r="914" spans="3:3" ht="12.75" x14ac:dyDescent="0.2">
      <c r="C914" s="7"/>
    </row>
    <row r="915" spans="3:3" ht="12.75" x14ac:dyDescent="0.2">
      <c r="C915" s="7"/>
    </row>
    <row r="916" spans="3:3" ht="12.75" x14ac:dyDescent="0.2">
      <c r="C916" s="7"/>
    </row>
    <row r="917" spans="3:3" ht="12.75" x14ac:dyDescent="0.2">
      <c r="C917" s="7"/>
    </row>
    <row r="918" spans="3:3" ht="12.75" x14ac:dyDescent="0.2">
      <c r="C918" s="7"/>
    </row>
    <row r="919" spans="3:3" ht="12.75" x14ac:dyDescent="0.2">
      <c r="C919" s="7"/>
    </row>
    <row r="920" spans="3:3" ht="12.75" x14ac:dyDescent="0.2">
      <c r="C920" s="7"/>
    </row>
    <row r="921" spans="3:3" ht="12.75" x14ac:dyDescent="0.2">
      <c r="C921" s="7"/>
    </row>
    <row r="922" spans="3:3" ht="12.75" x14ac:dyDescent="0.2">
      <c r="C922" s="7"/>
    </row>
    <row r="923" spans="3:3" ht="12.75" x14ac:dyDescent="0.2">
      <c r="C923" s="7"/>
    </row>
    <row r="924" spans="3:3" ht="12.75" x14ac:dyDescent="0.2">
      <c r="C924" s="7"/>
    </row>
    <row r="925" spans="3:3" ht="12.75" x14ac:dyDescent="0.2">
      <c r="C925" s="7"/>
    </row>
    <row r="926" spans="3:3" ht="12.75" x14ac:dyDescent="0.2">
      <c r="C926" s="7"/>
    </row>
    <row r="927" spans="3:3" ht="12.75" x14ac:dyDescent="0.2">
      <c r="C927" s="7"/>
    </row>
    <row r="928" spans="3:3" ht="12.75" x14ac:dyDescent="0.2">
      <c r="C928" s="7"/>
    </row>
    <row r="929" spans="3:3" ht="12.75" x14ac:dyDescent="0.2">
      <c r="C929" s="7"/>
    </row>
    <row r="930" spans="3:3" ht="12.75" x14ac:dyDescent="0.2">
      <c r="C930" s="7"/>
    </row>
    <row r="931" spans="3:3" ht="12.75" x14ac:dyDescent="0.2">
      <c r="C931" s="7"/>
    </row>
    <row r="932" spans="3:3" ht="12.75" x14ac:dyDescent="0.2">
      <c r="C932" s="7"/>
    </row>
    <row r="933" spans="3:3" ht="12.75" x14ac:dyDescent="0.2">
      <c r="C933" s="7"/>
    </row>
    <row r="934" spans="3:3" ht="12.75" x14ac:dyDescent="0.2">
      <c r="C934" s="7"/>
    </row>
    <row r="935" spans="3:3" ht="12.75" x14ac:dyDescent="0.2">
      <c r="C935" s="7"/>
    </row>
    <row r="936" spans="3:3" ht="12.75" x14ac:dyDescent="0.2">
      <c r="C936" s="7"/>
    </row>
    <row r="937" spans="3:3" ht="12.75" x14ac:dyDescent="0.2">
      <c r="C937" s="7"/>
    </row>
    <row r="938" spans="3:3" ht="12.75" x14ac:dyDescent="0.2">
      <c r="C938" s="7"/>
    </row>
    <row r="939" spans="3:3" ht="12.75" x14ac:dyDescent="0.2">
      <c r="C939" s="7"/>
    </row>
    <row r="940" spans="3:3" ht="12.75" x14ac:dyDescent="0.2">
      <c r="C940" s="7"/>
    </row>
    <row r="941" spans="3:3" ht="12.75" x14ac:dyDescent="0.2">
      <c r="C941" s="7"/>
    </row>
    <row r="942" spans="3:3" ht="12.75" x14ac:dyDescent="0.2">
      <c r="C942" s="7"/>
    </row>
    <row r="943" spans="3:3" ht="12.75" x14ac:dyDescent="0.2">
      <c r="C943" s="7"/>
    </row>
    <row r="944" spans="3:3" ht="12.75" x14ac:dyDescent="0.2">
      <c r="C944" s="7"/>
    </row>
    <row r="945" spans="3:3" ht="12.75" x14ac:dyDescent="0.2">
      <c r="C945" s="7"/>
    </row>
    <row r="946" spans="3:3" ht="12.75" x14ac:dyDescent="0.2">
      <c r="C946" s="7"/>
    </row>
    <row r="947" spans="3:3" ht="12.75" x14ac:dyDescent="0.2">
      <c r="C947" s="7"/>
    </row>
    <row r="948" spans="3:3" ht="12.75" x14ac:dyDescent="0.2">
      <c r="C948" s="7"/>
    </row>
    <row r="949" spans="3:3" ht="12.75" x14ac:dyDescent="0.2">
      <c r="C949" s="7"/>
    </row>
    <row r="950" spans="3:3" ht="12.75" x14ac:dyDescent="0.2">
      <c r="C950" s="7"/>
    </row>
    <row r="951" spans="3:3" ht="12.75" x14ac:dyDescent="0.2">
      <c r="C951" s="7"/>
    </row>
    <row r="952" spans="3:3" ht="12.75" x14ac:dyDescent="0.2">
      <c r="C952" s="7"/>
    </row>
    <row r="953" spans="3:3" ht="12.75" x14ac:dyDescent="0.2">
      <c r="C953" s="7"/>
    </row>
    <row r="954" spans="3:3" ht="12.75" x14ac:dyDescent="0.2">
      <c r="C954" s="7"/>
    </row>
    <row r="955" spans="3:3" ht="12.75" x14ac:dyDescent="0.2">
      <c r="C955" s="7"/>
    </row>
    <row r="956" spans="3:3" ht="12.75" x14ac:dyDescent="0.2">
      <c r="C956" s="7"/>
    </row>
    <row r="957" spans="3:3" ht="12.75" x14ac:dyDescent="0.2">
      <c r="C957" s="7"/>
    </row>
    <row r="958" spans="3:3" ht="12.75" x14ac:dyDescent="0.2">
      <c r="C958" s="7"/>
    </row>
    <row r="959" spans="3:3" ht="12.75" x14ac:dyDescent="0.2">
      <c r="C959" s="7"/>
    </row>
    <row r="960" spans="3:3" ht="12.75" x14ac:dyDescent="0.2">
      <c r="C960" s="7"/>
    </row>
    <row r="961" spans="3:3" ht="12.75" x14ac:dyDescent="0.2">
      <c r="C961" s="7"/>
    </row>
    <row r="962" spans="3:3" ht="12.75" x14ac:dyDescent="0.2">
      <c r="C962" s="7"/>
    </row>
    <row r="963" spans="3:3" ht="12.75" x14ac:dyDescent="0.2">
      <c r="C963" s="7"/>
    </row>
    <row r="964" spans="3:3" ht="12.75" x14ac:dyDescent="0.2">
      <c r="C964" s="7"/>
    </row>
    <row r="965" spans="3:3" ht="12.75" x14ac:dyDescent="0.2">
      <c r="C965" s="7"/>
    </row>
    <row r="966" spans="3:3" ht="12.75" x14ac:dyDescent="0.2">
      <c r="C966" s="7"/>
    </row>
    <row r="967" spans="3:3" ht="12.75" x14ac:dyDescent="0.2">
      <c r="C967" s="7"/>
    </row>
    <row r="968" spans="3:3" ht="12.75" x14ac:dyDescent="0.2">
      <c r="C968" s="7"/>
    </row>
    <row r="969" spans="3:3" ht="12.75" x14ac:dyDescent="0.2">
      <c r="C969" s="7"/>
    </row>
    <row r="970" spans="3:3" ht="12.75" x14ac:dyDescent="0.2">
      <c r="C970" s="7"/>
    </row>
    <row r="971" spans="3:3" ht="12.75" x14ac:dyDescent="0.2">
      <c r="C971" s="7"/>
    </row>
    <row r="972" spans="3:3" ht="12.75" x14ac:dyDescent="0.2">
      <c r="C972" s="7"/>
    </row>
    <row r="973" spans="3:3" ht="12.75" x14ac:dyDescent="0.2">
      <c r="C973" s="7"/>
    </row>
    <row r="974" spans="3:3" ht="12.75" x14ac:dyDescent="0.2">
      <c r="C974" s="7"/>
    </row>
    <row r="975" spans="3:3" ht="12.75" x14ac:dyDescent="0.2">
      <c r="C975" s="7"/>
    </row>
    <row r="976" spans="3:3" ht="12.75" x14ac:dyDescent="0.2">
      <c r="C976" s="7"/>
    </row>
    <row r="977" spans="3:3" ht="12.75" x14ac:dyDescent="0.2">
      <c r="C977" s="7"/>
    </row>
    <row r="978" spans="3:3" ht="12.75" x14ac:dyDescent="0.2">
      <c r="C978" s="7"/>
    </row>
    <row r="979" spans="3:3" ht="12.75" x14ac:dyDescent="0.2">
      <c r="C979" s="7"/>
    </row>
    <row r="980" spans="3:3" ht="12.75" x14ac:dyDescent="0.2">
      <c r="C980" s="7"/>
    </row>
    <row r="981" spans="3:3" ht="12.75" x14ac:dyDescent="0.2">
      <c r="C981" s="7"/>
    </row>
    <row r="982" spans="3:3" ht="12.75" x14ac:dyDescent="0.2">
      <c r="C982" s="7"/>
    </row>
    <row r="983" spans="3:3" ht="12.75" x14ac:dyDescent="0.2">
      <c r="C983" s="7"/>
    </row>
    <row r="984" spans="3:3" ht="12.75" x14ac:dyDescent="0.2">
      <c r="C984" s="7"/>
    </row>
    <row r="985" spans="3:3" ht="12.75" x14ac:dyDescent="0.2">
      <c r="C985" s="7"/>
    </row>
    <row r="986" spans="3:3" ht="12.75" x14ac:dyDescent="0.2">
      <c r="C986" s="7"/>
    </row>
    <row r="987" spans="3:3" ht="12.75" x14ac:dyDescent="0.2">
      <c r="C987" s="7"/>
    </row>
    <row r="988" spans="3:3" ht="12.75" x14ac:dyDescent="0.2">
      <c r="C988" s="7"/>
    </row>
    <row r="989" spans="3:3" ht="12.75" x14ac:dyDescent="0.2">
      <c r="C989" s="7"/>
    </row>
    <row r="990" spans="3:3" ht="12.75" x14ac:dyDescent="0.2">
      <c r="C990" s="7"/>
    </row>
    <row r="991" spans="3:3" ht="12.75" x14ac:dyDescent="0.2">
      <c r="C991" s="7"/>
    </row>
    <row r="992" spans="3:3" ht="12.75" x14ac:dyDescent="0.2">
      <c r="C992" s="7"/>
    </row>
    <row r="993" spans="3:3" ht="12.75" x14ac:dyDescent="0.2">
      <c r="C993" s="7"/>
    </row>
    <row r="994" spans="3:3" ht="12.75" x14ac:dyDescent="0.2">
      <c r="C994" s="7"/>
    </row>
    <row r="995" spans="3:3" ht="12.75" x14ac:dyDescent="0.2">
      <c r="C995" s="7"/>
    </row>
    <row r="996" spans="3:3" ht="12.75" x14ac:dyDescent="0.2">
      <c r="C996" s="7"/>
    </row>
    <row r="997" spans="3:3" ht="12.75" x14ac:dyDescent="0.2">
      <c r="C997" s="7"/>
    </row>
    <row r="998" spans="3:3" ht="12.75" x14ac:dyDescent="0.2">
      <c r="C998" s="7"/>
    </row>
    <row r="999" spans="3:3" ht="12.75" x14ac:dyDescent="0.2">
      <c r="C999" s="7"/>
    </row>
    <row r="1000" spans="3:3" ht="12.75" x14ac:dyDescent="0.2">
      <c r="C1000" s="7"/>
    </row>
    <row r="1001" spans="3:3" ht="12.75" x14ac:dyDescent="0.2">
      <c r="C1001" s="7"/>
    </row>
  </sheetData>
  <hyperlinks>
    <hyperlink ref="C3" r:id="rId1" xr:uid="{00000000-0004-0000-0E00-000000000000}"/>
    <hyperlink ref="C4" r:id="rId2" xr:uid="{00000000-0004-0000-0E00-000001000000}"/>
    <hyperlink ref="C5" r:id="rId3" xr:uid="{00000000-0004-0000-0E00-000002000000}"/>
    <hyperlink ref="C6" r:id="rId4" xr:uid="{00000000-0004-0000-0E00-000003000000}"/>
    <hyperlink ref="C7" r:id="rId5" xr:uid="{00000000-0004-0000-0E00-000004000000}"/>
    <hyperlink ref="C8" r:id="rId6" xr:uid="{00000000-0004-0000-0E00-000005000000}"/>
    <hyperlink ref="C9" r:id="rId7" xr:uid="{00000000-0004-0000-0E00-000006000000}"/>
    <hyperlink ref="C10" r:id="rId8" xr:uid="{00000000-0004-0000-0E00-000007000000}"/>
    <hyperlink ref="C15" r:id="rId9" xr:uid="{00000000-0004-0000-0E00-000008000000}"/>
    <hyperlink ref="C16" r:id="rId10" xr:uid="{00000000-0004-0000-0E00-000009000000}"/>
    <hyperlink ref="C17" r:id="rId11" xr:uid="{00000000-0004-0000-0E00-00000A000000}"/>
    <hyperlink ref="C18" r:id="rId12" xr:uid="{00000000-0004-0000-0E00-00000B000000}"/>
    <hyperlink ref="C19" r:id="rId13" xr:uid="{00000000-0004-0000-0E00-00000C000000}"/>
    <hyperlink ref="C20" r:id="rId14" xr:uid="{00000000-0004-0000-0E00-00000D000000}"/>
    <hyperlink ref="C21" r:id="rId15" xr:uid="{00000000-0004-0000-0E00-00000E000000}"/>
    <hyperlink ref="C22" r:id="rId16" xr:uid="{00000000-0004-0000-0E00-00000F000000}"/>
    <hyperlink ref="C23" r:id="rId17" xr:uid="{00000000-0004-0000-0E00-000010000000}"/>
  </hyperlinks>
  <printOptions horizontalCentered="1" gridLines="1"/>
  <pageMargins left="0.7" right="0.7" top="0.75" bottom="0.75" header="0" footer="0"/>
  <pageSetup pageOrder="overThenDown" orientation="landscape"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Y1001"/>
  <sheetViews>
    <sheetView workbookViewId="0">
      <selection activeCell="C19" sqref="C19"/>
    </sheetView>
  </sheetViews>
  <sheetFormatPr defaultColWidth="14.42578125" defaultRowHeight="15.75" customHeight="1" x14ac:dyDescent="0.2"/>
  <cols>
    <col min="1" max="1" width="20.7109375" customWidth="1"/>
    <col min="2" max="2" width="38.7109375" customWidth="1"/>
    <col min="3" max="3" width="95.5703125" customWidth="1"/>
    <col min="4" max="4" width="87.140625" customWidth="1"/>
  </cols>
  <sheetData>
    <row r="1" spans="1:25" ht="15.75" customHeight="1" x14ac:dyDescent="0.35">
      <c r="A1" s="1" t="s">
        <v>0</v>
      </c>
      <c r="B1" s="3" t="s">
        <v>1722</v>
      </c>
      <c r="C1" s="3"/>
      <c r="D1" s="5" t="s">
        <v>2</v>
      </c>
      <c r="E1" s="3"/>
      <c r="F1" s="3"/>
      <c r="G1" s="3"/>
      <c r="H1" s="3"/>
      <c r="I1" s="3"/>
      <c r="J1" s="3"/>
      <c r="K1" s="3"/>
      <c r="L1" s="3"/>
      <c r="M1" s="3"/>
      <c r="N1" s="3"/>
      <c r="O1" s="3"/>
      <c r="P1" s="3"/>
      <c r="Q1" s="3"/>
      <c r="R1" s="3"/>
      <c r="S1" s="3"/>
      <c r="T1" s="3"/>
      <c r="U1" s="3"/>
      <c r="V1" s="3"/>
      <c r="W1" s="3"/>
      <c r="X1" s="3"/>
      <c r="Y1" s="3"/>
    </row>
    <row r="2" spans="1:25" ht="15.75" customHeight="1" x14ac:dyDescent="0.2">
      <c r="A2" s="6" t="s">
        <v>12</v>
      </c>
      <c r="B2" s="6"/>
      <c r="C2" s="7"/>
    </row>
    <row r="3" spans="1:25" ht="15.75" customHeight="1" x14ac:dyDescent="0.2">
      <c r="A3" s="29" t="s">
        <v>12</v>
      </c>
      <c r="B3" s="6" t="s">
        <v>17</v>
      </c>
      <c r="C3" s="8" t="s">
        <v>20</v>
      </c>
    </row>
    <row r="4" spans="1:25" ht="15.75" customHeight="1" x14ac:dyDescent="0.2">
      <c r="A4" s="29" t="s">
        <v>12</v>
      </c>
      <c r="B4" s="6" t="s">
        <v>26</v>
      </c>
      <c r="C4" s="8" t="s">
        <v>27</v>
      </c>
    </row>
    <row r="5" spans="1:25" ht="15.75" customHeight="1" x14ac:dyDescent="0.2">
      <c r="A5" s="29" t="s">
        <v>12</v>
      </c>
      <c r="B5" s="9" t="s">
        <v>36</v>
      </c>
      <c r="C5" s="8" t="s">
        <v>37</v>
      </c>
    </row>
    <row r="6" spans="1:25" ht="15.75" customHeight="1" x14ac:dyDescent="0.2">
      <c r="A6" s="29" t="s">
        <v>12</v>
      </c>
      <c r="B6" s="9" t="s">
        <v>41</v>
      </c>
      <c r="C6" s="8" t="s">
        <v>42</v>
      </c>
    </row>
    <row r="7" spans="1:25" ht="15.75" customHeight="1" x14ac:dyDescent="0.2">
      <c r="A7" s="29" t="s">
        <v>12</v>
      </c>
      <c r="B7" s="9" t="s">
        <v>45</v>
      </c>
      <c r="C7" s="8" t="s">
        <v>46</v>
      </c>
    </row>
    <row r="8" spans="1:25" ht="15.75" customHeight="1" x14ac:dyDescent="0.2">
      <c r="A8" s="29" t="s">
        <v>12</v>
      </c>
      <c r="B8" s="6" t="s">
        <v>53</v>
      </c>
      <c r="C8" s="8" t="s">
        <v>54</v>
      </c>
    </row>
    <row r="9" spans="1:25" ht="15.75" customHeight="1" x14ac:dyDescent="0.2">
      <c r="A9" s="29" t="s">
        <v>12</v>
      </c>
      <c r="C9" s="8" t="s">
        <v>59</v>
      </c>
    </row>
    <row r="10" spans="1:25" ht="15.75" customHeight="1" x14ac:dyDescent="0.2">
      <c r="A10" s="29" t="s">
        <v>12</v>
      </c>
      <c r="B10" s="6" t="s">
        <v>66</v>
      </c>
      <c r="C10" s="8" t="s">
        <v>67</v>
      </c>
    </row>
    <row r="11" spans="1:25" ht="15.75" customHeight="1" x14ac:dyDescent="0.2">
      <c r="A11" s="29" t="s">
        <v>12</v>
      </c>
      <c r="B11" s="6" t="s">
        <v>70</v>
      </c>
      <c r="C11" s="8" t="s">
        <v>72</v>
      </c>
    </row>
    <row r="12" spans="1:25" ht="15.75" customHeight="1" x14ac:dyDescent="0.2">
      <c r="A12" s="29" t="s">
        <v>12</v>
      </c>
      <c r="B12" s="9" t="s">
        <v>80</v>
      </c>
      <c r="C12" s="8" t="s">
        <v>81</v>
      </c>
    </row>
    <row r="13" spans="1:25" ht="15.75" customHeight="1" x14ac:dyDescent="0.2">
      <c r="A13" s="29" t="s">
        <v>12</v>
      </c>
      <c r="B13" s="6" t="s">
        <v>89</v>
      </c>
      <c r="C13" s="8" t="s">
        <v>90</v>
      </c>
    </row>
    <row r="14" spans="1:25" ht="15.75" customHeight="1" x14ac:dyDescent="0.2">
      <c r="A14" s="29" t="s">
        <v>12</v>
      </c>
      <c r="B14" s="6" t="s">
        <v>94</v>
      </c>
      <c r="C14" s="8" t="s">
        <v>95</v>
      </c>
    </row>
    <row r="15" spans="1:25" ht="15.75" customHeight="1" x14ac:dyDescent="0.2">
      <c r="A15" s="29" t="s">
        <v>12</v>
      </c>
      <c r="B15" s="6" t="s">
        <v>108</v>
      </c>
      <c r="C15" s="8" t="s">
        <v>109</v>
      </c>
    </row>
    <row r="16" spans="1:25" ht="15.75" customHeight="1" x14ac:dyDescent="0.2">
      <c r="A16" s="29" t="s">
        <v>12</v>
      </c>
      <c r="B16" s="6" t="s">
        <v>117</v>
      </c>
      <c r="C16" s="8" t="s">
        <v>118</v>
      </c>
    </row>
    <row r="17" spans="1:4" ht="15.75" customHeight="1" x14ac:dyDescent="0.2">
      <c r="A17" s="6"/>
      <c r="C17" s="7"/>
    </row>
    <row r="18" spans="1:4" ht="15.75" customHeight="1" x14ac:dyDescent="0.2">
      <c r="C18" s="7"/>
    </row>
    <row r="19" spans="1:4" ht="15.75" customHeight="1" x14ac:dyDescent="0.2">
      <c r="A19" s="79" t="s">
        <v>130</v>
      </c>
      <c r="B19" s="6" t="s">
        <v>131</v>
      </c>
      <c r="C19" s="8" t="s">
        <v>132</v>
      </c>
      <c r="D19" s="6" t="s">
        <v>139</v>
      </c>
    </row>
    <row r="20" spans="1:4" ht="15.75" customHeight="1" x14ac:dyDescent="0.2">
      <c r="A20" s="79" t="s">
        <v>130</v>
      </c>
      <c r="B20" s="6" t="s">
        <v>140</v>
      </c>
      <c r="C20" s="8" t="s">
        <v>141</v>
      </c>
      <c r="D20" s="6" t="s">
        <v>150</v>
      </c>
    </row>
    <row r="21" spans="1:4" ht="15.75" customHeight="1" x14ac:dyDescent="0.2">
      <c r="A21" s="79" t="s">
        <v>130</v>
      </c>
      <c r="C21" s="8" t="s">
        <v>151</v>
      </c>
      <c r="D21" s="6" t="s">
        <v>160</v>
      </c>
    </row>
    <row r="22" spans="1:4" ht="15.75" customHeight="1" x14ac:dyDescent="0.2">
      <c r="A22" s="79" t="s">
        <v>130</v>
      </c>
      <c r="B22" s="6" t="s">
        <v>161</v>
      </c>
      <c r="D22" s="13" t="s">
        <v>162</v>
      </c>
    </row>
    <row r="23" spans="1:4" ht="15.75" customHeight="1" x14ac:dyDescent="0.2">
      <c r="C23" s="7"/>
    </row>
    <row r="24" spans="1:4" ht="15.75" customHeight="1" x14ac:dyDescent="0.2">
      <c r="C24" s="7"/>
    </row>
    <row r="25" spans="1:4" ht="15.75" customHeight="1" x14ac:dyDescent="0.2">
      <c r="C25" s="7"/>
    </row>
    <row r="26" spans="1:4" ht="15.75" customHeight="1" x14ac:dyDescent="0.2">
      <c r="C26" s="7"/>
    </row>
    <row r="27" spans="1:4" ht="15.75" customHeight="1" x14ac:dyDescent="0.2">
      <c r="C27" s="7"/>
    </row>
    <row r="28" spans="1:4" ht="15.75" customHeight="1" x14ac:dyDescent="0.2">
      <c r="C28" s="7"/>
    </row>
    <row r="29" spans="1:4" ht="15.75" customHeight="1" x14ac:dyDescent="0.2">
      <c r="C29" s="7"/>
    </row>
    <row r="30" spans="1:4" ht="15.75" customHeight="1" x14ac:dyDescent="0.2">
      <c r="C30" s="7"/>
    </row>
    <row r="31" spans="1:4" ht="15.75" customHeight="1" x14ac:dyDescent="0.2">
      <c r="C31" s="7"/>
    </row>
    <row r="32" spans="1:4" ht="15.75" customHeight="1" x14ac:dyDescent="0.2">
      <c r="C32" s="7"/>
    </row>
    <row r="33" spans="3:3" ht="12.75" x14ac:dyDescent="0.2">
      <c r="C33" s="7"/>
    </row>
    <row r="34" spans="3:3" ht="12.75" x14ac:dyDescent="0.2">
      <c r="C34" s="7"/>
    </row>
    <row r="35" spans="3:3" ht="12.75" x14ac:dyDescent="0.2">
      <c r="C35" s="7"/>
    </row>
    <row r="36" spans="3:3" ht="12.75" x14ac:dyDescent="0.2">
      <c r="C36" s="7"/>
    </row>
    <row r="37" spans="3:3" ht="12.75" x14ac:dyDescent="0.2">
      <c r="C37" s="7"/>
    </row>
    <row r="38" spans="3:3" ht="12.75" x14ac:dyDescent="0.2">
      <c r="C38" s="7"/>
    </row>
    <row r="39" spans="3:3" ht="12.75" x14ac:dyDescent="0.2">
      <c r="C39" s="7"/>
    </row>
    <row r="40" spans="3:3" ht="12.75" x14ac:dyDescent="0.2">
      <c r="C40" s="7"/>
    </row>
    <row r="41" spans="3:3" ht="12.75" x14ac:dyDescent="0.2">
      <c r="C41" s="7"/>
    </row>
    <row r="42" spans="3:3" ht="12.75" x14ac:dyDescent="0.2">
      <c r="C42" s="7"/>
    </row>
    <row r="43" spans="3:3" ht="12.75" x14ac:dyDescent="0.2">
      <c r="C43" s="7"/>
    </row>
    <row r="44" spans="3:3" ht="12.75" x14ac:dyDescent="0.2">
      <c r="C44" s="7"/>
    </row>
    <row r="45" spans="3:3" ht="12.75" x14ac:dyDescent="0.2">
      <c r="C45" s="7"/>
    </row>
    <row r="46" spans="3:3" ht="12.75" x14ac:dyDescent="0.2">
      <c r="C46" s="7"/>
    </row>
    <row r="47" spans="3:3" ht="12.75" x14ac:dyDescent="0.2">
      <c r="C47" s="7"/>
    </row>
    <row r="48" spans="3:3" ht="12.75" x14ac:dyDescent="0.2">
      <c r="C48" s="7"/>
    </row>
    <row r="49" spans="3:3" ht="12.75" x14ac:dyDescent="0.2">
      <c r="C49" s="7"/>
    </row>
    <row r="50" spans="3:3" ht="12.75" x14ac:dyDescent="0.2">
      <c r="C50" s="7"/>
    </row>
    <row r="51" spans="3:3" ht="12.75" x14ac:dyDescent="0.2">
      <c r="C51" s="7"/>
    </row>
    <row r="52" spans="3:3" ht="12.75" x14ac:dyDescent="0.2">
      <c r="C52" s="7"/>
    </row>
    <row r="53" spans="3:3" ht="12.75" x14ac:dyDescent="0.2">
      <c r="C53" s="7"/>
    </row>
    <row r="54" spans="3:3" ht="12.75" x14ac:dyDescent="0.2">
      <c r="C54" s="7"/>
    </row>
    <row r="55" spans="3:3" ht="12.75" x14ac:dyDescent="0.2">
      <c r="C55" s="7"/>
    </row>
    <row r="56" spans="3:3" ht="12.75" x14ac:dyDescent="0.2">
      <c r="C56" s="7"/>
    </row>
    <row r="57" spans="3:3" ht="12.75" x14ac:dyDescent="0.2">
      <c r="C57" s="7"/>
    </row>
    <row r="58" spans="3:3" ht="12.75" x14ac:dyDescent="0.2">
      <c r="C58" s="7"/>
    </row>
    <row r="59" spans="3:3" ht="12.75" x14ac:dyDescent="0.2">
      <c r="C59" s="7"/>
    </row>
    <row r="60" spans="3:3" ht="12.75" x14ac:dyDescent="0.2">
      <c r="C60" s="7"/>
    </row>
    <row r="61" spans="3:3" ht="12.75" x14ac:dyDescent="0.2">
      <c r="C61" s="7"/>
    </row>
    <row r="62" spans="3:3" ht="12.75" x14ac:dyDescent="0.2">
      <c r="C62" s="7"/>
    </row>
    <row r="63" spans="3:3" ht="12.75" x14ac:dyDescent="0.2">
      <c r="C63" s="7"/>
    </row>
    <row r="64" spans="3:3" ht="12.75" x14ac:dyDescent="0.2">
      <c r="C64" s="7"/>
    </row>
    <row r="65" spans="3:3" ht="12.75" x14ac:dyDescent="0.2">
      <c r="C65" s="7"/>
    </row>
    <row r="66" spans="3:3" ht="12.75" x14ac:dyDescent="0.2">
      <c r="C66" s="7"/>
    </row>
    <row r="67" spans="3:3" ht="12.75" x14ac:dyDescent="0.2">
      <c r="C67" s="7"/>
    </row>
    <row r="68" spans="3:3" ht="12.75" x14ac:dyDescent="0.2">
      <c r="C68" s="7"/>
    </row>
    <row r="69" spans="3:3" ht="12.75" x14ac:dyDescent="0.2">
      <c r="C69" s="7"/>
    </row>
    <row r="70" spans="3:3" ht="12.75" x14ac:dyDescent="0.2">
      <c r="C70" s="7"/>
    </row>
    <row r="71" spans="3:3" ht="12.75" x14ac:dyDescent="0.2">
      <c r="C71" s="7"/>
    </row>
    <row r="72" spans="3:3" ht="12.75" x14ac:dyDescent="0.2">
      <c r="C72" s="7"/>
    </row>
    <row r="73" spans="3:3" ht="12.75" x14ac:dyDescent="0.2">
      <c r="C73" s="7"/>
    </row>
    <row r="74" spans="3:3" ht="12.75" x14ac:dyDescent="0.2">
      <c r="C74" s="7"/>
    </row>
    <row r="75" spans="3:3" ht="12.75" x14ac:dyDescent="0.2">
      <c r="C75" s="7"/>
    </row>
    <row r="76" spans="3:3" ht="12.75" x14ac:dyDescent="0.2">
      <c r="C76" s="7"/>
    </row>
    <row r="77" spans="3:3" ht="12.75" x14ac:dyDescent="0.2">
      <c r="C77" s="7"/>
    </row>
    <row r="78" spans="3:3" ht="12.75" x14ac:dyDescent="0.2">
      <c r="C78" s="7"/>
    </row>
    <row r="79" spans="3:3" ht="12.75" x14ac:dyDescent="0.2">
      <c r="C79" s="7"/>
    </row>
    <row r="80" spans="3:3" ht="12.75" x14ac:dyDescent="0.2">
      <c r="C80" s="7"/>
    </row>
    <row r="81" spans="3:3" ht="12.75" x14ac:dyDescent="0.2">
      <c r="C81" s="7"/>
    </row>
    <row r="82" spans="3:3" ht="12.75" x14ac:dyDescent="0.2">
      <c r="C82" s="7"/>
    </row>
    <row r="83" spans="3:3" ht="12.75" x14ac:dyDescent="0.2">
      <c r="C83" s="7"/>
    </row>
    <row r="84" spans="3:3" ht="12.75" x14ac:dyDescent="0.2">
      <c r="C84" s="7"/>
    </row>
    <row r="85" spans="3:3" ht="12.75" x14ac:dyDescent="0.2">
      <c r="C85" s="7"/>
    </row>
    <row r="86" spans="3:3" ht="12.75" x14ac:dyDescent="0.2">
      <c r="C86" s="7"/>
    </row>
    <row r="87" spans="3:3" ht="12.75" x14ac:dyDescent="0.2">
      <c r="C87" s="7"/>
    </row>
    <row r="88" spans="3:3" ht="12.75" x14ac:dyDescent="0.2">
      <c r="C88" s="7"/>
    </row>
    <row r="89" spans="3:3" ht="12.75" x14ac:dyDescent="0.2">
      <c r="C89" s="7"/>
    </row>
    <row r="90" spans="3:3" ht="12.75" x14ac:dyDescent="0.2">
      <c r="C90" s="7"/>
    </row>
    <row r="91" spans="3:3" ht="12.75" x14ac:dyDescent="0.2">
      <c r="C91" s="7"/>
    </row>
    <row r="92" spans="3:3" ht="12.75" x14ac:dyDescent="0.2">
      <c r="C92" s="7"/>
    </row>
    <row r="93" spans="3:3" ht="12.75" x14ac:dyDescent="0.2">
      <c r="C93" s="7"/>
    </row>
    <row r="94" spans="3:3" ht="12.75" x14ac:dyDescent="0.2">
      <c r="C94" s="7"/>
    </row>
    <row r="95" spans="3:3" ht="12.75" x14ac:dyDescent="0.2">
      <c r="C95" s="7"/>
    </row>
    <row r="96" spans="3:3" ht="12.75" x14ac:dyDescent="0.2">
      <c r="C96" s="7"/>
    </row>
    <row r="97" spans="3:3" ht="12.75" x14ac:dyDescent="0.2">
      <c r="C97" s="7"/>
    </row>
    <row r="98" spans="3:3" ht="12.75" x14ac:dyDescent="0.2">
      <c r="C98" s="7"/>
    </row>
    <row r="99" spans="3:3" ht="12.75" x14ac:dyDescent="0.2">
      <c r="C99" s="7"/>
    </row>
    <row r="100" spans="3:3" ht="12.75" x14ac:dyDescent="0.2">
      <c r="C100" s="7"/>
    </row>
    <row r="101" spans="3:3" ht="12.75" x14ac:dyDescent="0.2">
      <c r="C101" s="7"/>
    </row>
    <row r="102" spans="3:3" ht="12.75" x14ac:dyDescent="0.2">
      <c r="C102" s="7"/>
    </row>
    <row r="103" spans="3:3" ht="12.75" x14ac:dyDescent="0.2">
      <c r="C103" s="7"/>
    </row>
    <row r="104" spans="3:3" ht="12.75" x14ac:dyDescent="0.2">
      <c r="C104" s="7"/>
    </row>
    <row r="105" spans="3:3" ht="12.75" x14ac:dyDescent="0.2">
      <c r="C105" s="7"/>
    </row>
    <row r="106" spans="3:3" ht="12.75" x14ac:dyDescent="0.2">
      <c r="C106" s="7"/>
    </row>
    <row r="107" spans="3:3" ht="12.75" x14ac:dyDescent="0.2">
      <c r="C107" s="7"/>
    </row>
    <row r="108" spans="3:3" ht="12.75" x14ac:dyDescent="0.2">
      <c r="C108" s="7"/>
    </row>
    <row r="109" spans="3:3" ht="12.75" x14ac:dyDescent="0.2">
      <c r="C109" s="7"/>
    </row>
    <row r="110" spans="3:3" ht="12.75" x14ac:dyDescent="0.2">
      <c r="C110" s="7"/>
    </row>
    <row r="111" spans="3:3" ht="12.75" x14ac:dyDescent="0.2">
      <c r="C111" s="7"/>
    </row>
    <row r="112" spans="3:3" ht="12.75" x14ac:dyDescent="0.2">
      <c r="C112" s="7"/>
    </row>
    <row r="113" spans="3:3" ht="12.75" x14ac:dyDescent="0.2">
      <c r="C113" s="7"/>
    </row>
    <row r="114" spans="3:3" ht="12.75" x14ac:dyDescent="0.2">
      <c r="C114" s="7"/>
    </row>
    <row r="115" spans="3:3" ht="12.75" x14ac:dyDescent="0.2">
      <c r="C115" s="7"/>
    </row>
    <row r="116" spans="3:3" ht="12.75" x14ac:dyDescent="0.2">
      <c r="C116" s="7"/>
    </row>
    <row r="117" spans="3:3" ht="12.75" x14ac:dyDescent="0.2">
      <c r="C117" s="7"/>
    </row>
    <row r="118" spans="3:3" ht="12.75" x14ac:dyDescent="0.2">
      <c r="C118" s="7"/>
    </row>
    <row r="119" spans="3:3" ht="12.75" x14ac:dyDescent="0.2">
      <c r="C119" s="7"/>
    </row>
    <row r="120" spans="3:3" ht="12.75" x14ac:dyDescent="0.2">
      <c r="C120" s="7"/>
    </row>
    <row r="121" spans="3:3" ht="12.75" x14ac:dyDescent="0.2">
      <c r="C121" s="7"/>
    </row>
    <row r="122" spans="3:3" ht="12.75" x14ac:dyDescent="0.2">
      <c r="C122" s="7"/>
    </row>
    <row r="123" spans="3:3" ht="12.75" x14ac:dyDescent="0.2">
      <c r="C123" s="7"/>
    </row>
    <row r="124" spans="3:3" ht="12.75" x14ac:dyDescent="0.2">
      <c r="C124" s="7"/>
    </row>
    <row r="125" spans="3:3" ht="12.75" x14ac:dyDescent="0.2">
      <c r="C125" s="7"/>
    </row>
    <row r="126" spans="3:3" ht="12.75" x14ac:dyDescent="0.2">
      <c r="C126" s="7"/>
    </row>
    <row r="127" spans="3:3" ht="12.75" x14ac:dyDescent="0.2">
      <c r="C127" s="7"/>
    </row>
    <row r="128" spans="3:3" ht="12.75" x14ac:dyDescent="0.2">
      <c r="C128" s="7"/>
    </row>
    <row r="129" spans="3:3" ht="12.75" x14ac:dyDescent="0.2">
      <c r="C129" s="7"/>
    </row>
    <row r="130" spans="3:3" ht="12.75" x14ac:dyDescent="0.2">
      <c r="C130" s="7"/>
    </row>
    <row r="131" spans="3:3" ht="12.75" x14ac:dyDescent="0.2">
      <c r="C131" s="7"/>
    </row>
    <row r="132" spans="3:3" ht="12.75" x14ac:dyDescent="0.2">
      <c r="C132" s="7"/>
    </row>
    <row r="133" spans="3:3" ht="12.75" x14ac:dyDescent="0.2">
      <c r="C133" s="7"/>
    </row>
    <row r="134" spans="3:3" ht="12.75" x14ac:dyDescent="0.2">
      <c r="C134" s="7"/>
    </row>
    <row r="135" spans="3:3" ht="12.75" x14ac:dyDescent="0.2">
      <c r="C135" s="7"/>
    </row>
    <row r="136" spans="3:3" ht="12.75" x14ac:dyDescent="0.2">
      <c r="C136" s="7"/>
    </row>
    <row r="137" spans="3:3" ht="12.75" x14ac:dyDescent="0.2">
      <c r="C137" s="7"/>
    </row>
    <row r="138" spans="3:3" ht="12.75" x14ac:dyDescent="0.2">
      <c r="C138" s="7"/>
    </row>
    <row r="139" spans="3:3" ht="12.75" x14ac:dyDescent="0.2">
      <c r="C139" s="7"/>
    </row>
    <row r="140" spans="3:3" ht="12.75" x14ac:dyDescent="0.2">
      <c r="C140" s="7"/>
    </row>
    <row r="141" spans="3:3" ht="12.75" x14ac:dyDescent="0.2">
      <c r="C141" s="7"/>
    </row>
    <row r="142" spans="3:3" ht="12.75" x14ac:dyDescent="0.2">
      <c r="C142" s="7"/>
    </row>
    <row r="143" spans="3:3" ht="12.75" x14ac:dyDescent="0.2">
      <c r="C143" s="7"/>
    </row>
    <row r="144" spans="3:3" ht="12.75" x14ac:dyDescent="0.2">
      <c r="C144" s="7"/>
    </row>
    <row r="145" spans="3:3" ht="12.75" x14ac:dyDescent="0.2">
      <c r="C145" s="7"/>
    </row>
    <row r="146" spans="3:3" ht="12.75" x14ac:dyDescent="0.2">
      <c r="C146" s="7"/>
    </row>
    <row r="147" spans="3:3" ht="12.75" x14ac:dyDescent="0.2">
      <c r="C147" s="7"/>
    </row>
    <row r="148" spans="3:3" ht="12.75" x14ac:dyDescent="0.2">
      <c r="C148" s="7"/>
    </row>
    <row r="149" spans="3:3" ht="12.75" x14ac:dyDescent="0.2">
      <c r="C149" s="7"/>
    </row>
    <row r="150" spans="3:3" ht="12.75" x14ac:dyDescent="0.2">
      <c r="C150" s="7"/>
    </row>
    <row r="151" spans="3:3" ht="12.75" x14ac:dyDescent="0.2">
      <c r="C151" s="7"/>
    </row>
    <row r="152" spans="3:3" ht="12.75" x14ac:dyDescent="0.2">
      <c r="C152" s="7"/>
    </row>
    <row r="153" spans="3:3" ht="12.75" x14ac:dyDescent="0.2">
      <c r="C153" s="7"/>
    </row>
    <row r="154" spans="3:3" ht="12.75" x14ac:dyDescent="0.2">
      <c r="C154" s="7"/>
    </row>
    <row r="155" spans="3:3" ht="12.75" x14ac:dyDescent="0.2">
      <c r="C155" s="7"/>
    </row>
    <row r="156" spans="3:3" ht="12.75" x14ac:dyDescent="0.2">
      <c r="C156" s="7"/>
    </row>
    <row r="157" spans="3:3" ht="12.75" x14ac:dyDescent="0.2">
      <c r="C157" s="7"/>
    </row>
    <row r="158" spans="3:3" ht="12.75" x14ac:dyDescent="0.2">
      <c r="C158" s="7"/>
    </row>
    <row r="159" spans="3:3" ht="12.75" x14ac:dyDescent="0.2">
      <c r="C159" s="7"/>
    </row>
    <row r="160" spans="3:3" ht="12.75" x14ac:dyDescent="0.2">
      <c r="C160" s="7"/>
    </row>
    <row r="161" spans="3:3" ht="12.75" x14ac:dyDescent="0.2">
      <c r="C161" s="7"/>
    </row>
    <row r="162" spans="3:3" ht="12.75" x14ac:dyDescent="0.2">
      <c r="C162" s="7"/>
    </row>
    <row r="163" spans="3:3" ht="12.75" x14ac:dyDescent="0.2">
      <c r="C163" s="7"/>
    </row>
    <row r="164" spans="3:3" ht="12.75" x14ac:dyDescent="0.2">
      <c r="C164" s="7"/>
    </row>
    <row r="165" spans="3:3" ht="12.75" x14ac:dyDescent="0.2">
      <c r="C165" s="7"/>
    </row>
    <row r="166" spans="3:3" ht="12.75" x14ac:dyDescent="0.2">
      <c r="C166" s="7"/>
    </row>
    <row r="167" spans="3:3" ht="12.75" x14ac:dyDescent="0.2">
      <c r="C167" s="7"/>
    </row>
    <row r="168" spans="3:3" ht="12.75" x14ac:dyDescent="0.2">
      <c r="C168" s="7"/>
    </row>
    <row r="169" spans="3:3" ht="12.75" x14ac:dyDescent="0.2">
      <c r="C169" s="7"/>
    </row>
    <row r="170" spans="3:3" ht="12.75" x14ac:dyDescent="0.2">
      <c r="C170" s="7"/>
    </row>
    <row r="171" spans="3:3" ht="12.75" x14ac:dyDescent="0.2">
      <c r="C171" s="7"/>
    </row>
    <row r="172" spans="3:3" ht="12.75" x14ac:dyDescent="0.2">
      <c r="C172" s="7"/>
    </row>
    <row r="173" spans="3:3" ht="12.75" x14ac:dyDescent="0.2">
      <c r="C173" s="7"/>
    </row>
    <row r="174" spans="3:3" ht="12.75" x14ac:dyDescent="0.2">
      <c r="C174" s="7"/>
    </row>
    <row r="175" spans="3:3" ht="12.75" x14ac:dyDescent="0.2">
      <c r="C175" s="7"/>
    </row>
    <row r="176" spans="3:3" ht="12.75" x14ac:dyDescent="0.2">
      <c r="C176" s="7"/>
    </row>
    <row r="177" spans="3:3" ht="12.75" x14ac:dyDescent="0.2">
      <c r="C177" s="7"/>
    </row>
    <row r="178" spans="3:3" ht="12.75" x14ac:dyDescent="0.2">
      <c r="C178" s="7"/>
    </row>
    <row r="179" spans="3:3" ht="12.75" x14ac:dyDescent="0.2">
      <c r="C179" s="7"/>
    </row>
    <row r="180" spans="3:3" ht="12.75" x14ac:dyDescent="0.2">
      <c r="C180" s="7"/>
    </row>
    <row r="181" spans="3:3" ht="12.75" x14ac:dyDescent="0.2">
      <c r="C181" s="7"/>
    </row>
    <row r="182" spans="3:3" ht="12.75" x14ac:dyDescent="0.2">
      <c r="C182" s="7"/>
    </row>
    <row r="183" spans="3:3" ht="12.75" x14ac:dyDescent="0.2">
      <c r="C183" s="7"/>
    </row>
    <row r="184" spans="3:3" ht="12.75" x14ac:dyDescent="0.2">
      <c r="C184" s="7"/>
    </row>
    <row r="185" spans="3:3" ht="12.75" x14ac:dyDescent="0.2">
      <c r="C185" s="7"/>
    </row>
    <row r="186" spans="3:3" ht="12.75" x14ac:dyDescent="0.2">
      <c r="C186" s="7"/>
    </row>
    <row r="187" spans="3:3" ht="12.75" x14ac:dyDescent="0.2">
      <c r="C187" s="7"/>
    </row>
    <row r="188" spans="3:3" ht="12.75" x14ac:dyDescent="0.2">
      <c r="C188" s="7"/>
    </row>
    <row r="189" spans="3:3" ht="12.75" x14ac:dyDescent="0.2">
      <c r="C189" s="7"/>
    </row>
    <row r="190" spans="3:3" ht="12.75" x14ac:dyDescent="0.2">
      <c r="C190" s="7"/>
    </row>
    <row r="191" spans="3:3" ht="12.75" x14ac:dyDescent="0.2">
      <c r="C191" s="7"/>
    </row>
    <row r="192" spans="3:3" ht="12.75" x14ac:dyDescent="0.2">
      <c r="C192" s="7"/>
    </row>
    <row r="193" spans="3:3" ht="12.75" x14ac:dyDescent="0.2">
      <c r="C193" s="7"/>
    </row>
    <row r="194" spans="3:3" ht="12.75" x14ac:dyDescent="0.2">
      <c r="C194" s="7"/>
    </row>
    <row r="195" spans="3:3" ht="12.75" x14ac:dyDescent="0.2">
      <c r="C195" s="7"/>
    </row>
    <row r="196" spans="3:3" ht="12.75" x14ac:dyDescent="0.2">
      <c r="C196" s="7"/>
    </row>
    <row r="197" spans="3:3" ht="12.75" x14ac:dyDescent="0.2">
      <c r="C197" s="7"/>
    </row>
    <row r="198" spans="3:3" ht="12.75" x14ac:dyDescent="0.2">
      <c r="C198" s="7"/>
    </row>
    <row r="199" spans="3:3" ht="12.75" x14ac:dyDescent="0.2">
      <c r="C199" s="7"/>
    </row>
    <row r="200" spans="3:3" ht="12.75" x14ac:dyDescent="0.2">
      <c r="C200" s="7"/>
    </row>
    <row r="201" spans="3:3" ht="12.75" x14ac:dyDescent="0.2">
      <c r="C201" s="7"/>
    </row>
    <row r="202" spans="3:3" ht="12.75" x14ac:dyDescent="0.2">
      <c r="C202" s="7"/>
    </row>
    <row r="203" spans="3:3" ht="12.75" x14ac:dyDescent="0.2">
      <c r="C203" s="7"/>
    </row>
    <row r="204" spans="3:3" ht="12.75" x14ac:dyDescent="0.2">
      <c r="C204" s="7"/>
    </row>
    <row r="205" spans="3:3" ht="12.75" x14ac:dyDescent="0.2">
      <c r="C205" s="7"/>
    </row>
    <row r="206" spans="3:3" ht="12.75" x14ac:dyDescent="0.2">
      <c r="C206" s="7"/>
    </row>
    <row r="207" spans="3:3" ht="12.75" x14ac:dyDescent="0.2">
      <c r="C207" s="7"/>
    </row>
    <row r="208" spans="3:3" ht="12.75" x14ac:dyDescent="0.2">
      <c r="C208" s="7"/>
    </row>
    <row r="209" spans="3:3" ht="12.75" x14ac:dyDescent="0.2">
      <c r="C209" s="7"/>
    </row>
    <row r="210" spans="3:3" ht="12.75" x14ac:dyDescent="0.2">
      <c r="C210" s="7"/>
    </row>
    <row r="211" spans="3:3" ht="12.75" x14ac:dyDescent="0.2">
      <c r="C211" s="7"/>
    </row>
    <row r="212" spans="3:3" ht="12.75" x14ac:dyDescent="0.2">
      <c r="C212" s="7"/>
    </row>
    <row r="213" spans="3:3" ht="12.75" x14ac:dyDescent="0.2">
      <c r="C213" s="7"/>
    </row>
    <row r="214" spans="3:3" ht="12.75" x14ac:dyDescent="0.2">
      <c r="C214" s="7"/>
    </row>
    <row r="215" spans="3:3" ht="12.75" x14ac:dyDescent="0.2">
      <c r="C215" s="7"/>
    </row>
    <row r="216" spans="3:3" ht="12.75" x14ac:dyDescent="0.2">
      <c r="C216" s="7"/>
    </row>
    <row r="217" spans="3:3" ht="12.75" x14ac:dyDescent="0.2">
      <c r="C217" s="7"/>
    </row>
    <row r="218" spans="3:3" ht="12.75" x14ac:dyDescent="0.2">
      <c r="C218" s="7"/>
    </row>
    <row r="219" spans="3:3" ht="12.75" x14ac:dyDescent="0.2">
      <c r="C219" s="7"/>
    </row>
    <row r="220" spans="3:3" ht="12.75" x14ac:dyDescent="0.2">
      <c r="C220" s="7"/>
    </row>
    <row r="221" spans="3:3" ht="12.75" x14ac:dyDescent="0.2">
      <c r="C221" s="7"/>
    </row>
    <row r="222" spans="3:3" ht="12.75" x14ac:dyDescent="0.2">
      <c r="C222" s="7"/>
    </row>
    <row r="223" spans="3:3" ht="12.75" x14ac:dyDescent="0.2">
      <c r="C223" s="7"/>
    </row>
    <row r="224" spans="3:3" ht="12.75" x14ac:dyDescent="0.2">
      <c r="C224" s="7"/>
    </row>
    <row r="225" spans="3:3" ht="12.75" x14ac:dyDescent="0.2">
      <c r="C225" s="7"/>
    </row>
    <row r="226" spans="3:3" ht="12.75" x14ac:dyDescent="0.2">
      <c r="C226" s="7"/>
    </row>
    <row r="227" spans="3:3" ht="12.75" x14ac:dyDescent="0.2">
      <c r="C227" s="7"/>
    </row>
    <row r="228" spans="3:3" ht="12.75" x14ac:dyDescent="0.2">
      <c r="C228" s="7"/>
    </row>
    <row r="229" spans="3:3" ht="12.75" x14ac:dyDescent="0.2">
      <c r="C229" s="7"/>
    </row>
    <row r="230" spans="3:3" ht="12.75" x14ac:dyDescent="0.2">
      <c r="C230" s="7"/>
    </row>
    <row r="231" spans="3:3" ht="12.75" x14ac:dyDescent="0.2">
      <c r="C231" s="7"/>
    </row>
    <row r="232" spans="3:3" ht="12.75" x14ac:dyDescent="0.2">
      <c r="C232" s="7"/>
    </row>
    <row r="233" spans="3:3" ht="12.75" x14ac:dyDescent="0.2">
      <c r="C233" s="7"/>
    </row>
    <row r="234" spans="3:3" ht="12.75" x14ac:dyDescent="0.2">
      <c r="C234" s="7"/>
    </row>
    <row r="235" spans="3:3" ht="12.75" x14ac:dyDescent="0.2">
      <c r="C235" s="7"/>
    </row>
    <row r="236" spans="3:3" ht="12.75" x14ac:dyDescent="0.2">
      <c r="C236" s="7"/>
    </row>
    <row r="237" spans="3:3" ht="12.75" x14ac:dyDescent="0.2">
      <c r="C237" s="7"/>
    </row>
    <row r="238" spans="3:3" ht="12.75" x14ac:dyDescent="0.2">
      <c r="C238" s="7"/>
    </row>
    <row r="239" spans="3:3" ht="12.75" x14ac:dyDescent="0.2">
      <c r="C239" s="7"/>
    </row>
    <row r="240" spans="3:3" ht="12.75" x14ac:dyDescent="0.2">
      <c r="C240" s="7"/>
    </row>
    <row r="241" spans="3:3" ht="12.75" x14ac:dyDescent="0.2">
      <c r="C241" s="7"/>
    </row>
    <row r="242" spans="3:3" ht="12.75" x14ac:dyDescent="0.2">
      <c r="C242" s="7"/>
    </row>
    <row r="243" spans="3:3" ht="12.75" x14ac:dyDescent="0.2">
      <c r="C243" s="7"/>
    </row>
    <row r="244" spans="3:3" ht="12.75" x14ac:dyDescent="0.2">
      <c r="C244" s="7"/>
    </row>
    <row r="245" spans="3:3" ht="12.75" x14ac:dyDescent="0.2">
      <c r="C245" s="7"/>
    </row>
    <row r="246" spans="3:3" ht="12.75" x14ac:dyDescent="0.2">
      <c r="C246" s="7"/>
    </row>
    <row r="247" spans="3:3" ht="12.75" x14ac:dyDescent="0.2">
      <c r="C247" s="7"/>
    </row>
    <row r="248" spans="3:3" ht="12.75" x14ac:dyDescent="0.2">
      <c r="C248" s="7"/>
    </row>
    <row r="249" spans="3:3" ht="12.75" x14ac:dyDescent="0.2">
      <c r="C249" s="7"/>
    </row>
    <row r="250" spans="3:3" ht="12.75" x14ac:dyDescent="0.2">
      <c r="C250" s="7"/>
    </row>
    <row r="251" spans="3:3" ht="12.75" x14ac:dyDescent="0.2">
      <c r="C251" s="7"/>
    </row>
    <row r="252" spans="3:3" ht="12.75" x14ac:dyDescent="0.2">
      <c r="C252" s="7"/>
    </row>
    <row r="253" spans="3:3" ht="12.75" x14ac:dyDescent="0.2">
      <c r="C253" s="7"/>
    </row>
    <row r="254" spans="3:3" ht="12.75" x14ac:dyDescent="0.2">
      <c r="C254" s="7"/>
    </row>
    <row r="255" spans="3:3" ht="12.75" x14ac:dyDescent="0.2">
      <c r="C255" s="7"/>
    </row>
    <row r="256" spans="3:3" ht="12.75" x14ac:dyDescent="0.2">
      <c r="C256" s="7"/>
    </row>
    <row r="257" spans="3:3" ht="12.75" x14ac:dyDescent="0.2">
      <c r="C257" s="7"/>
    </row>
    <row r="258" spans="3:3" ht="12.75" x14ac:dyDescent="0.2">
      <c r="C258" s="7"/>
    </row>
    <row r="259" spans="3:3" ht="12.75" x14ac:dyDescent="0.2">
      <c r="C259" s="7"/>
    </row>
    <row r="260" spans="3:3" ht="12.75" x14ac:dyDescent="0.2">
      <c r="C260" s="7"/>
    </row>
    <row r="261" spans="3:3" ht="12.75" x14ac:dyDescent="0.2">
      <c r="C261" s="7"/>
    </row>
    <row r="262" spans="3:3" ht="12.75" x14ac:dyDescent="0.2">
      <c r="C262" s="7"/>
    </row>
    <row r="263" spans="3:3" ht="12.75" x14ac:dyDescent="0.2">
      <c r="C263" s="7"/>
    </row>
    <row r="264" spans="3:3" ht="12.75" x14ac:dyDescent="0.2">
      <c r="C264" s="7"/>
    </row>
    <row r="265" spans="3:3" ht="12.75" x14ac:dyDescent="0.2">
      <c r="C265" s="7"/>
    </row>
    <row r="266" spans="3:3" ht="12.75" x14ac:dyDescent="0.2">
      <c r="C266" s="7"/>
    </row>
    <row r="267" spans="3:3" ht="12.75" x14ac:dyDescent="0.2">
      <c r="C267" s="7"/>
    </row>
    <row r="268" spans="3:3" ht="12.75" x14ac:dyDescent="0.2">
      <c r="C268" s="7"/>
    </row>
    <row r="269" spans="3:3" ht="12.75" x14ac:dyDescent="0.2">
      <c r="C269" s="7"/>
    </row>
    <row r="270" spans="3:3" ht="12.75" x14ac:dyDescent="0.2">
      <c r="C270" s="7"/>
    </row>
    <row r="271" spans="3:3" ht="12.75" x14ac:dyDescent="0.2">
      <c r="C271" s="7"/>
    </row>
    <row r="272" spans="3:3" ht="12.75" x14ac:dyDescent="0.2">
      <c r="C272" s="7"/>
    </row>
    <row r="273" spans="3:3" ht="12.75" x14ac:dyDescent="0.2">
      <c r="C273" s="7"/>
    </row>
    <row r="274" spans="3:3" ht="12.75" x14ac:dyDescent="0.2">
      <c r="C274" s="7"/>
    </row>
    <row r="275" spans="3:3" ht="12.75" x14ac:dyDescent="0.2">
      <c r="C275" s="7"/>
    </row>
    <row r="276" spans="3:3" ht="12.75" x14ac:dyDescent="0.2">
      <c r="C276" s="7"/>
    </row>
    <row r="277" spans="3:3" ht="12.75" x14ac:dyDescent="0.2">
      <c r="C277" s="7"/>
    </row>
    <row r="278" spans="3:3" ht="12.75" x14ac:dyDescent="0.2">
      <c r="C278" s="7"/>
    </row>
    <row r="279" spans="3:3" ht="12.75" x14ac:dyDescent="0.2">
      <c r="C279" s="7"/>
    </row>
    <row r="280" spans="3:3" ht="12.75" x14ac:dyDescent="0.2">
      <c r="C280" s="7"/>
    </row>
    <row r="281" spans="3:3" ht="12.75" x14ac:dyDescent="0.2">
      <c r="C281" s="7"/>
    </row>
    <row r="282" spans="3:3" ht="12.75" x14ac:dyDescent="0.2">
      <c r="C282" s="7"/>
    </row>
    <row r="283" spans="3:3" ht="12.75" x14ac:dyDescent="0.2">
      <c r="C283" s="7"/>
    </row>
    <row r="284" spans="3:3" ht="12.75" x14ac:dyDescent="0.2">
      <c r="C284" s="7"/>
    </row>
    <row r="285" spans="3:3" ht="12.75" x14ac:dyDescent="0.2">
      <c r="C285" s="7"/>
    </row>
    <row r="286" spans="3:3" ht="12.75" x14ac:dyDescent="0.2">
      <c r="C286" s="7"/>
    </row>
    <row r="287" spans="3:3" ht="12.75" x14ac:dyDescent="0.2">
      <c r="C287" s="7"/>
    </row>
    <row r="288" spans="3:3" ht="12.75" x14ac:dyDescent="0.2">
      <c r="C288" s="7"/>
    </row>
    <row r="289" spans="3:3" ht="12.75" x14ac:dyDescent="0.2">
      <c r="C289" s="7"/>
    </row>
    <row r="290" spans="3:3" ht="12.75" x14ac:dyDescent="0.2">
      <c r="C290" s="7"/>
    </row>
    <row r="291" spans="3:3" ht="12.75" x14ac:dyDescent="0.2">
      <c r="C291" s="7"/>
    </row>
    <row r="292" spans="3:3" ht="12.75" x14ac:dyDescent="0.2">
      <c r="C292" s="7"/>
    </row>
    <row r="293" spans="3:3" ht="12.75" x14ac:dyDescent="0.2">
      <c r="C293" s="7"/>
    </row>
    <row r="294" spans="3:3" ht="12.75" x14ac:dyDescent="0.2">
      <c r="C294" s="7"/>
    </row>
    <row r="295" spans="3:3" ht="12.75" x14ac:dyDescent="0.2">
      <c r="C295" s="7"/>
    </row>
    <row r="296" spans="3:3" ht="12.75" x14ac:dyDescent="0.2">
      <c r="C296" s="7"/>
    </row>
    <row r="297" spans="3:3" ht="12.75" x14ac:dyDescent="0.2">
      <c r="C297" s="7"/>
    </row>
    <row r="298" spans="3:3" ht="12.75" x14ac:dyDescent="0.2">
      <c r="C298" s="7"/>
    </row>
    <row r="299" spans="3:3" ht="12.75" x14ac:dyDescent="0.2">
      <c r="C299" s="7"/>
    </row>
    <row r="300" spans="3:3" ht="12.75" x14ac:dyDescent="0.2">
      <c r="C300" s="7"/>
    </row>
    <row r="301" spans="3:3" ht="12.75" x14ac:dyDescent="0.2">
      <c r="C301" s="7"/>
    </row>
    <row r="302" spans="3:3" ht="12.75" x14ac:dyDescent="0.2">
      <c r="C302" s="7"/>
    </row>
    <row r="303" spans="3:3" ht="12.75" x14ac:dyDescent="0.2">
      <c r="C303" s="7"/>
    </row>
    <row r="304" spans="3:3" ht="12.75" x14ac:dyDescent="0.2">
      <c r="C304" s="7"/>
    </row>
    <row r="305" spans="3:3" ht="12.75" x14ac:dyDescent="0.2">
      <c r="C305" s="7"/>
    </row>
    <row r="306" spans="3:3" ht="12.75" x14ac:dyDescent="0.2">
      <c r="C306" s="7"/>
    </row>
    <row r="307" spans="3:3" ht="12.75" x14ac:dyDescent="0.2">
      <c r="C307" s="7"/>
    </row>
    <row r="308" spans="3:3" ht="12.75" x14ac:dyDescent="0.2">
      <c r="C308" s="7"/>
    </row>
    <row r="309" spans="3:3" ht="12.75" x14ac:dyDescent="0.2">
      <c r="C309" s="7"/>
    </row>
    <row r="310" spans="3:3" ht="12.75" x14ac:dyDescent="0.2">
      <c r="C310" s="7"/>
    </row>
    <row r="311" spans="3:3" ht="12.75" x14ac:dyDescent="0.2">
      <c r="C311" s="7"/>
    </row>
    <row r="312" spans="3:3" ht="12.75" x14ac:dyDescent="0.2">
      <c r="C312" s="7"/>
    </row>
    <row r="313" spans="3:3" ht="12.75" x14ac:dyDescent="0.2">
      <c r="C313" s="7"/>
    </row>
    <row r="314" spans="3:3" ht="12.75" x14ac:dyDescent="0.2">
      <c r="C314" s="7"/>
    </row>
    <row r="315" spans="3:3" ht="12.75" x14ac:dyDescent="0.2">
      <c r="C315" s="7"/>
    </row>
    <row r="316" spans="3:3" ht="12.75" x14ac:dyDescent="0.2">
      <c r="C316" s="7"/>
    </row>
    <row r="317" spans="3:3" ht="12.75" x14ac:dyDescent="0.2">
      <c r="C317" s="7"/>
    </row>
    <row r="318" spans="3:3" ht="12.75" x14ac:dyDescent="0.2">
      <c r="C318" s="7"/>
    </row>
    <row r="319" spans="3:3" ht="12.75" x14ac:dyDescent="0.2">
      <c r="C319" s="7"/>
    </row>
    <row r="320" spans="3:3" ht="12.75" x14ac:dyDescent="0.2">
      <c r="C320" s="7"/>
    </row>
    <row r="321" spans="3:3" ht="12.75" x14ac:dyDescent="0.2">
      <c r="C321" s="7"/>
    </row>
    <row r="322" spans="3:3" ht="12.75" x14ac:dyDescent="0.2">
      <c r="C322" s="7"/>
    </row>
    <row r="323" spans="3:3" ht="12.75" x14ac:dyDescent="0.2">
      <c r="C323" s="7"/>
    </row>
    <row r="324" spans="3:3" ht="12.75" x14ac:dyDescent="0.2">
      <c r="C324" s="7"/>
    </row>
    <row r="325" spans="3:3" ht="12.75" x14ac:dyDescent="0.2">
      <c r="C325" s="7"/>
    </row>
    <row r="326" spans="3:3" ht="12.75" x14ac:dyDescent="0.2">
      <c r="C326" s="7"/>
    </row>
    <row r="327" spans="3:3" ht="12.75" x14ac:dyDescent="0.2">
      <c r="C327" s="7"/>
    </row>
    <row r="328" spans="3:3" ht="12.75" x14ac:dyDescent="0.2">
      <c r="C328" s="7"/>
    </row>
    <row r="329" spans="3:3" ht="12.75" x14ac:dyDescent="0.2">
      <c r="C329" s="7"/>
    </row>
    <row r="330" spans="3:3" ht="12.75" x14ac:dyDescent="0.2">
      <c r="C330" s="7"/>
    </row>
    <row r="331" spans="3:3" ht="12.75" x14ac:dyDescent="0.2">
      <c r="C331" s="7"/>
    </row>
    <row r="332" spans="3:3" ht="12.75" x14ac:dyDescent="0.2">
      <c r="C332" s="7"/>
    </row>
    <row r="333" spans="3:3" ht="12.75" x14ac:dyDescent="0.2">
      <c r="C333" s="7"/>
    </row>
    <row r="334" spans="3:3" ht="12.75" x14ac:dyDescent="0.2">
      <c r="C334" s="7"/>
    </row>
    <row r="335" spans="3:3" ht="12.75" x14ac:dyDescent="0.2">
      <c r="C335" s="7"/>
    </row>
    <row r="336" spans="3:3" ht="12.75" x14ac:dyDescent="0.2">
      <c r="C336" s="7"/>
    </row>
    <row r="337" spans="3:3" ht="12.75" x14ac:dyDescent="0.2">
      <c r="C337" s="7"/>
    </row>
    <row r="338" spans="3:3" ht="12.75" x14ac:dyDescent="0.2">
      <c r="C338" s="7"/>
    </row>
    <row r="339" spans="3:3" ht="12.75" x14ac:dyDescent="0.2">
      <c r="C339" s="7"/>
    </row>
    <row r="340" spans="3:3" ht="12.75" x14ac:dyDescent="0.2">
      <c r="C340" s="7"/>
    </row>
    <row r="341" spans="3:3" ht="12.75" x14ac:dyDescent="0.2">
      <c r="C341" s="7"/>
    </row>
    <row r="342" spans="3:3" ht="12.75" x14ac:dyDescent="0.2">
      <c r="C342" s="7"/>
    </row>
    <row r="343" spans="3:3" ht="12.75" x14ac:dyDescent="0.2">
      <c r="C343" s="7"/>
    </row>
    <row r="344" spans="3:3" ht="12.75" x14ac:dyDescent="0.2">
      <c r="C344" s="7"/>
    </row>
    <row r="345" spans="3:3" ht="12.75" x14ac:dyDescent="0.2">
      <c r="C345" s="7"/>
    </row>
    <row r="346" spans="3:3" ht="12.75" x14ac:dyDescent="0.2">
      <c r="C346" s="7"/>
    </row>
    <row r="347" spans="3:3" ht="12.75" x14ac:dyDescent="0.2">
      <c r="C347" s="7"/>
    </row>
    <row r="348" spans="3:3" ht="12.75" x14ac:dyDescent="0.2">
      <c r="C348" s="7"/>
    </row>
    <row r="349" spans="3:3" ht="12.75" x14ac:dyDescent="0.2">
      <c r="C349" s="7"/>
    </row>
    <row r="350" spans="3:3" ht="12.75" x14ac:dyDescent="0.2">
      <c r="C350" s="7"/>
    </row>
    <row r="351" spans="3:3" ht="12.75" x14ac:dyDescent="0.2">
      <c r="C351" s="7"/>
    </row>
    <row r="352" spans="3:3" ht="12.75" x14ac:dyDescent="0.2">
      <c r="C352" s="7"/>
    </row>
    <row r="353" spans="3:3" ht="12.75" x14ac:dyDescent="0.2">
      <c r="C353" s="7"/>
    </row>
    <row r="354" spans="3:3" ht="12.75" x14ac:dyDescent="0.2">
      <c r="C354" s="7"/>
    </row>
    <row r="355" spans="3:3" ht="12.75" x14ac:dyDescent="0.2">
      <c r="C355" s="7"/>
    </row>
    <row r="356" spans="3:3" ht="12.75" x14ac:dyDescent="0.2">
      <c r="C356" s="7"/>
    </row>
    <row r="357" spans="3:3" ht="12.75" x14ac:dyDescent="0.2">
      <c r="C357" s="7"/>
    </row>
    <row r="358" spans="3:3" ht="12.75" x14ac:dyDescent="0.2">
      <c r="C358" s="7"/>
    </row>
    <row r="359" spans="3:3" ht="12.75" x14ac:dyDescent="0.2">
      <c r="C359" s="7"/>
    </row>
    <row r="360" spans="3:3" ht="12.75" x14ac:dyDescent="0.2">
      <c r="C360" s="7"/>
    </row>
    <row r="361" spans="3:3" ht="12.75" x14ac:dyDescent="0.2">
      <c r="C361" s="7"/>
    </row>
    <row r="362" spans="3:3" ht="12.75" x14ac:dyDescent="0.2">
      <c r="C362" s="7"/>
    </row>
    <row r="363" spans="3:3" ht="12.75" x14ac:dyDescent="0.2">
      <c r="C363" s="7"/>
    </row>
    <row r="364" spans="3:3" ht="12.75" x14ac:dyDescent="0.2">
      <c r="C364" s="7"/>
    </row>
    <row r="365" spans="3:3" ht="12.75" x14ac:dyDescent="0.2">
      <c r="C365" s="7"/>
    </row>
    <row r="366" spans="3:3" ht="12.75" x14ac:dyDescent="0.2">
      <c r="C366" s="7"/>
    </row>
    <row r="367" spans="3:3" ht="12.75" x14ac:dyDescent="0.2">
      <c r="C367" s="7"/>
    </row>
    <row r="368" spans="3:3" ht="12.75" x14ac:dyDescent="0.2">
      <c r="C368" s="7"/>
    </row>
    <row r="369" spans="3:3" ht="12.75" x14ac:dyDescent="0.2">
      <c r="C369" s="7"/>
    </row>
    <row r="370" spans="3:3" ht="12.75" x14ac:dyDescent="0.2">
      <c r="C370" s="7"/>
    </row>
    <row r="371" spans="3:3" ht="12.75" x14ac:dyDescent="0.2">
      <c r="C371" s="7"/>
    </row>
    <row r="372" spans="3:3" ht="12.75" x14ac:dyDescent="0.2">
      <c r="C372" s="7"/>
    </row>
    <row r="373" spans="3:3" ht="12.75" x14ac:dyDescent="0.2">
      <c r="C373" s="7"/>
    </row>
    <row r="374" spans="3:3" ht="12.75" x14ac:dyDescent="0.2">
      <c r="C374" s="7"/>
    </row>
    <row r="375" spans="3:3" ht="12.75" x14ac:dyDescent="0.2">
      <c r="C375" s="7"/>
    </row>
    <row r="376" spans="3:3" ht="12.75" x14ac:dyDescent="0.2">
      <c r="C376" s="7"/>
    </row>
    <row r="377" spans="3:3" ht="12.75" x14ac:dyDescent="0.2">
      <c r="C377" s="7"/>
    </row>
    <row r="378" spans="3:3" ht="12.75" x14ac:dyDescent="0.2">
      <c r="C378" s="7"/>
    </row>
    <row r="379" spans="3:3" ht="12.75" x14ac:dyDescent="0.2">
      <c r="C379" s="7"/>
    </row>
    <row r="380" spans="3:3" ht="12.75" x14ac:dyDescent="0.2">
      <c r="C380" s="7"/>
    </row>
    <row r="381" spans="3:3" ht="12.75" x14ac:dyDescent="0.2">
      <c r="C381" s="7"/>
    </row>
    <row r="382" spans="3:3" ht="12.75" x14ac:dyDescent="0.2">
      <c r="C382" s="7"/>
    </row>
    <row r="383" spans="3:3" ht="12.75" x14ac:dyDescent="0.2">
      <c r="C383" s="7"/>
    </row>
    <row r="384" spans="3:3" ht="12.75" x14ac:dyDescent="0.2">
      <c r="C384" s="7"/>
    </row>
    <row r="385" spans="3:3" ht="12.75" x14ac:dyDescent="0.2">
      <c r="C385" s="7"/>
    </row>
    <row r="386" spans="3:3" ht="12.75" x14ac:dyDescent="0.2">
      <c r="C386" s="7"/>
    </row>
    <row r="387" spans="3:3" ht="12.75" x14ac:dyDescent="0.2">
      <c r="C387" s="7"/>
    </row>
    <row r="388" spans="3:3" ht="12.75" x14ac:dyDescent="0.2">
      <c r="C388" s="7"/>
    </row>
    <row r="389" spans="3:3" ht="12.75" x14ac:dyDescent="0.2">
      <c r="C389" s="7"/>
    </row>
    <row r="390" spans="3:3" ht="12.75" x14ac:dyDescent="0.2">
      <c r="C390" s="7"/>
    </row>
    <row r="391" spans="3:3" ht="12.75" x14ac:dyDescent="0.2">
      <c r="C391" s="7"/>
    </row>
    <row r="392" spans="3:3" ht="12.75" x14ac:dyDescent="0.2">
      <c r="C392" s="7"/>
    </row>
    <row r="393" spans="3:3" ht="12.75" x14ac:dyDescent="0.2">
      <c r="C393" s="7"/>
    </row>
    <row r="394" spans="3:3" ht="12.75" x14ac:dyDescent="0.2">
      <c r="C394" s="7"/>
    </row>
    <row r="395" spans="3:3" ht="12.75" x14ac:dyDescent="0.2">
      <c r="C395" s="7"/>
    </row>
    <row r="396" spans="3:3" ht="12.75" x14ac:dyDescent="0.2">
      <c r="C396" s="7"/>
    </row>
    <row r="397" spans="3:3" ht="12.75" x14ac:dyDescent="0.2">
      <c r="C397" s="7"/>
    </row>
    <row r="398" spans="3:3" ht="12.75" x14ac:dyDescent="0.2">
      <c r="C398" s="7"/>
    </row>
    <row r="399" spans="3:3" ht="12.75" x14ac:dyDescent="0.2">
      <c r="C399" s="7"/>
    </row>
    <row r="400" spans="3:3" ht="12.75" x14ac:dyDescent="0.2">
      <c r="C400" s="7"/>
    </row>
    <row r="401" spans="3:3" ht="12.75" x14ac:dyDescent="0.2">
      <c r="C401" s="7"/>
    </row>
    <row r="402" spans="3:3" ht="12.75" x14ac:dyDescent="0.2">
      <c r="C402" s="7"/>
    </row>
    <row r="403" spans="3:3" ht="12.75" x14ac:dyDescent="0.2">
      <c r="C403" s="7"/>
    </row>
    <row r="404" spans="3:3" ht="12.75" x14ac:dyDescent="0.2">
      <c r="C404" s="7"/>
    </row>
    <row r="405" spans="3:3" ht="12.75" x14ac:dyDescent="0.2">
      <c r="C405" s="7"/>
    </row>
    <row r="406" spans="3:3" ht="12.75" x14ac:dyDescent="0.2">
      <c r="C406" s="7"/>
    </row>
    <row r="407" spans="3:3" ht="12.75" x14ac:dyDescent="0.2">
      <c r="C407" s="7"/>
    </row>
    <row r="408" spans="3:3" ht="12.75" x14ac:dyDescent="0.2">
      <c r="C408" s="7"/>
    </row>
    <row r="409" spans="3:3" ht="12.75" x14ac:dyDescent="0.2">
      <c r="C409" s="7"/>
    </row>
    <row r="410" spans="3:3" ht="12.75" x14ac:dyDescent="0.2">
      <c r="C410" s="7"/>
    </row>
    <row r="411" spans="3:3" ht="12.75" x14ac:dyDescent="0.2">
      <c r="C411" s="7"/>
    </row>
    <row r="412" spans="3:3" ht="12.75" x14ac:dyDescent="0.2">
      <c r="C412" s="7"/>
    </row>
    <row r="413" spans="3:3" ht="12.75" x14ac:dyDescent="0.2">
      <c r="C413" s="7"/>
    </row>
    <row r="414" spans="3:3" ht="12.75" x14ac:dyDescent="0.2">
      <c r="C414" s="7"/>
    </row>
    <row r="415" spans="3:3" ht="12.75" x14ac:dyDescent="0.2">
      <c r="C415" s="7"/>
    </row>
    <row r="416" spans="3:3" ht="12.75" x14ac:dyDescent="0.2">
      <c r="C416" s="7"/>
    </row>
    <row r="417" spans="3:3" ht="12.75" x14ac:dyDescent="0.2">
      <c r="C417" s="7"/>
    </row>
    <row r="418" spans="3:3" ht="12.75" x14ac:dyDescent="0.2">
      <c r="C418" s="7"/>
    </row>
    <row r="419" spans="3:3" ht="12.75" x14ac:dyDescent="0.2">
      <c r="C419" s="7"/>
    </row>
    <row r="420" spans="3:3" ht="12.75" x14ac:dyDescent="0.2">
      <c r="C420" s="7"/>
    </row>
    <row r="421" spans="3:3" ht="12.75" x14ac:dyDescent="0.2">
      <c r="C421" s="7"/>
    </row>
    <row r="422" spans="3:3" ht="12.75" x14ac:dyDescent="0.2">
      <c r="C422" s="7"/>
    </row>
    <row r="423" spans="3:3" ht="12.75" x14ac:dyDescent="0.2">
      <c r="C423" s="7"/>
    </row>
    <row r="424" spans="3:3" ht="12.75" x14ac:dyDescent="0.2">
      <c r="C424" s="7"/>
    </row>
    <row r="425" spans="3:3" ht="12.75" x14ac:dyDescent="0.2">
      <c r="C425" s="7"/>
    </row>
    <row r="426" spans="3:3" ht="12.75" x14ac:dyDescent="0.2">
      <c r="C426" s="7"/>
    </row>
    <row r="427" spans="3:3" ht="12.75" x14ac:dyDescent="0.2">
      <c r="C427" s="7"/>
    </row>
    <row r="428" spans="3:3" ht="12.75" x14ac:dyDescent="0.2">
      <c r="C428" s="7"/>
    </row>
    <row r="429" spans="3:3" ht="12.75" x14ac:dyDescent="0.2">
      <c r="C429" s="7"/>
    </row>
    <row r="430" spans="3:3" ht="12.75" x14ac:dyDescent="0.2">
      <c r="C430" s="7"/>
    </row>
    <row r="431" spans="3:3" ht="12.75" x14ac:dyDescent="0.2">
      <c r="C431" s="7"/>
    </row>
    <row r="432" spans="3:3" ht="12.75" x14ac:dyDescent="0.2">
      <c r="C432" s="7"/>
    </row>
    <row r="433" spans="3:3" ht="12.75" x14ac:dyDescent="0.2">
      <c r="C433" s="7"/>
    </row>
    <row r="434" spans="3:3" ht="12.75" x14ac:dyDescent="0.2">
      <c r="C434" s="7"/>
    </row>
    <row r="435" spans="3:3" ht="12.75" x14ac:dyDescent="0.2">
      <c r="C435" s="7"/>
    </row>
    <row r="436" spans="3:3" ht="12.75" x14ac:dyDescent="0.2">
      <c r="C436" s="7"/>
    </row>
    <row r="437" spans="3:3" ht="12.75" x14ac:dyDescent="0.2">
      <c r="C437" s="7"/>
    </row>
    <row r="438" spans="3:3" ht="12.75" x14ac:dyDescent="0.2">
      <c r="C438" s="7"/>
    </row>
    <row r="439" spans="3:3" ht="12.75" x14ac:dyDescent="0.2">
      <c r="C439" s="7"/>
    </row>
    <row r="440" spans="3:3" ht="12.75" x14ac:dyDescent="0.2">
      <c r="C440" s="7"/>
    </row>
    <row r="441" spans="3:3" ht="12.75" x14ac:dyDescent="0.2">
      <c r="C441" s="7"/>
    </row>
    <row r="442" spans="3:3" ht="12.75" x14ac:dyDescent="0.2">
      <c r="C442" s="7"/>
    </row>
    <row r="443" spans="3:3" ht="12.75" x14ac:dyDescent="0.2">
      <c r="C443" s="7"/>
    </row>
    <row r="444" spans="3:3" ht="12.75" x14ac:dyDescent="0.2">
      <c r="C444" s="7"/>
    </row>
    <row r="445" spans="3:3" ht="12.75" x14ac:dyDescent="0.2">
      <c r="C445" s="7"/>
    </row>
    <row r="446" spans="3:3" ht="12.75" x14ac:dyDescent="0.2">
      <c r="C446" s="7"/>
    </row>
    <row r="447" spans="3:3" ht="12.75" x14ac:dyDescent="0.2">
      <c r="C447" s="7"/>
    </row>
    <row r="448" spans="3:3" ht="12.75" x14ac:dyDescent="0.2">
      <c r="C448" s="7"/>
    </row>
    <row r="449" spans="3:3" ht="12.75" x14ac:dyDescent="0.2">
      <c r="C449" s="7"/>
    </row>
    <row r="450" spans="3:3" ht="12.75" x14ac:dyDescent="0.2">
      <c r="C450" s="7"/>
    </row>
    <row r="451" spans="3:3" ht="12.75" x14ac:dyDescent="0.2">
      <c r="C451" s="7"/>
    </row>
    <row r="452" spans="3:3" ht="12.75" x14ac:dyDescent="0.2">
      <c r="C452" s="7"/>
    </row>
    <row r="453" spans="3:3" ht="12.75" x14ac:dyDescent="0.2">
      <c r="C453" s="7"/>
    </row>
    <row r="454" spans="3:3" ht="12.75" x14ac:dyDescent="0.2">
      <c r="C454" s="7"/>
    </row>
    <row r="455" spans="3:3" ht="12.75" x14ac:dyDescent="0.2">
      <c r="C455" s="7"/>
    </row>
    <row r="456" spans="3:3" ht="12.75" x14ac:dyDescent="0.2">
      <c r="C456" s="7"/>
    </row>
    <row r="457" spans="3:3" ht="12.75" x14ac:dyDescent="0.2">
      <c r="C457" s="7"/>
    </row>
    <row r="458" spans="3:3" ht="12.75" x14ac:dyDescent="0.2">
      <c r="C458" s="7"/>
    </row>
    <row r="459" spans="3:3" ht="12.75" x14ac:dyDescent="0.2">
      <c r="C459" s="7"/>
    </row>
    <row r="460" spans="3:3" ht="12.75" x14ac:dyDescent="0.2">
      <c r="C460" s="7"/>
    </row>
    <row r="461" spans="3:3" ht="12.75" x14ac:dyDescent="0.2">
      <c r="C461" s="7"/>
    </row>
    <row r="462" spans="3:3" ht="12.75" x14ac:dyDescent="0.2">
      <c r="C462" s="7"/>
    </row>
    <row r="463" spans="3:3" ht="12.75" x14ac:dyDescent="0.2">
      <c r="C463" s="7"/>
    </row>
    <row r="464" spans="3:3" ht="12.75" x14ac:dyDescent="0.2">
      <c r="C464" s="7"/>
    </row>
    <row r="465" spans="3:3" ht="12.75" x14ac:dyDescent="0.2">
      <c r="C465" s="7"/>
    </row>
    <row r="466" spans="3:3" ht="12.75" x14ac:dyDescent="0.2">
      <c r="C466" s="7"/>
    </row>
    <row r="467" spans="3:3" ht="12.75" x14ac:dyDescent="0.2">
      <c r="C467" s="7"/>
    </row>
    <row r="468" spans="3:3" ht="12.75" x14ac:dyDescent="0.2">
      <c r="C468" s="7"/>
    </row>
    <row r="469" spans="3:3" ht="12.75" x14ac:dyDescent="0.2">
      <c r="C469" s="7"/>
    </row>
    <row r="470" spans="3:3" ht="12.75" x14ac:dyDescent="0.2">
      <c r="C470" s="7"/>
    </row>
    <row r="471" spans="3:3" ht="12.75" x14ac:dyDescent="0.2">
      <c r="C471" s="7"/>
    </row>
    <row r="472" spans="3:3" ht="12.75" x14ac:dyDescent="0.2">
      <c r="C472" s="7"/>
    </row>
    <row r="473" spans="3:3" ht="12.75" x14ac:dyDescent="0.2">
      <c r="C473" s="7"/>
    </row>
    <row r="474" spans="3:3" ht="12.75" x14ac:dyDescent="0.2">
      <c r="C474" s="7"/>
    </row>
    <row r="475" spans="3:3" ht="12.75" x14ac:dyDescent="0.2">
      <c r="C475" s="7"/>
    </row>
    <row r="476" spans="3:3" ht="12.75" x14ac:dyDescent="0.2">
      <c r="C476" s="7"/>
    </row>
    <row r="477" spans="3:3" ht="12.75" x14ac:dyDescent="0.2">
      <c r="C477" s="7"/>
    </row>
    <row r="478" spans="3:3" ht="12.75" x14ac:dyDescent="0.2">
      <c r="C478" s="7"/>
    </row>
    <row r="479" spans="3:3" ht="12.75" x14ac:dyDescent="0.2">
      <c r="C479" s="7"/>
    </row>
    <row r="480" spans="3:3" ht="12.75" x14ac:dyDescent="0.2">
      <c r="C480" s="7"/>
    </row>
    <row r="481" spans="3:3" ht="12.75" x14ac:dyDescent="0.2">
      <c r="C481" s="7"/>
    </row>
    <row r="482" spans="3:3" ht="12.75" x14ac:dyDescent="0.2">
      <c r="C482" s="7"/>
    </row>
    <row r="483" spans="3:3" ht="12.75" x14ac:dyDescent="0.2">
      <c r="C483" s="7"/>
    </row>
    <row r="484" spans="3:3" ht="12.75" x14ac:dyDescent="0.2">
      <c r="C484" s="7"/>
    </row>
    <row r="485" spans="3:3" ht="12.75" x14ac:dyDescent="0.2">
      <c r="C485" s="7"/>
    </row>
    <row r="486" spans="3:3" ht="12.75" x14ac:dyDescent="0.2">
      <c r="C486" s="7"/>
    </row>
    <row r="487" spans="3:3" ht="12.75" x14ac:dyDescent="0.2">
      <c r="C487" s="7"/>
    </row>
    <row r="488" spans="3:3" ht="12.75" x14ac:dyDescent="0.2">
      <c r="C488" s="7"/>
    </row>
    <row r="489" spans="3:3" ht="12.75" x14ac:dyDescent="0.2">
      <c r="C489" s="7"/>
    </row>
    <row r="490" spans="3:3" ht="12.75" x14ac:dyDescent="0.2">
      <c r="C490" s="7"/>
    </row>
    <row r="491" spans="3:3" ht="12.75" x14ac:dyDescent="0.2">
      <c r="C491" s="7"/>
    </row>
    <row r="492" spans="3:3" ht="12.75" x14ac:dyDescent="0.2">
      <c r="C492" s="7"/>
    </row>
    <row r="493" spans="3:3" ht="12.75" x14ac:dyDescent="0.2">
      <c r="C493" s="7"/>
    </row>
    <row r="494" spans="3:3" ht="12.75" x14ac:dyDescent="0.2">
      <c r="C494" s="7"/>
    </row>
    <row r="495" spans="3:3" ht="12.75" x14ac:dyDescent="0.2">
      <c r="C495" s="7"/>
    </row>
    <row r="496" spans="3:3" ht="12.75" x14ac:dyDescent="0.2">
      <c r="C496" s="7"/>
    </row>
    <row r="497" spans="3:3" ht="12.75" x14ac:dyDescent="0.2">
      <c r="C497" s="7"/>
    </row>
    <row r="498" spans="3:3" ht="12.75" x14ac:dyDescent="0.2">
      <c r="C498" s="7"/>
    </row>
    <row r="499" spans="3:3" ht="12.75" x14ac:dyDescent="0.2">
      <c r="C499" s="7"/>
    </row>
    <row r="500" spans="3:3" ht="12.75" x14ac:dyDescent="0.2">
      <c r="C500" s="7"/>
    </row>
    <row r="501" spans="3:3" ht="12.75" x14ac:dyDescent="0.2">
      <c r="C501" s="7"/>
    </row>
    <row r="502" spans="3:3" ht="12.75" x14ac:dyDescent="0.2">
      <c r="C502" s="7"/>
    </row>
    <row r="503" spans="3:3" ht="12.75" x14ac:dyDescent="0.2">
      <c r="C503" s="7"/>
    </row>
    <row r="504" spans="3:3" ht="12.75" x14ac:dyDescent="0.2">
      <c r="C504" s="7"/>
    </row>
    <row r="505" spans="3:3" ht="12.75" x14ac:dyDescent="0.2">
      <c r="C505" s="7"/>
    </row>
    <row r="506" spans="3:3" ht="12.75" x14ac:dyDescent="0.2">
      <c r="C506" s="7"/>
    </row>
    <row r="507" spans="3:3" ht="12.75" x14ac:dyDescent="0.2">
      <c r="C507" s="7"/>
    </row>
    <row r="508" spans="3:3" ht="12.75" x14ac:dyDescent="0.2">
      <c r="C508" s="7"/>
    </row>
    <row r="509" spans="3:3" ht="12.75" x14ac:dyDescent="0.2">
      <c r="C509" s="7"/>
    </row>
    <row r="510" spans="3:3" ht="12.75" x14ac:dyDescent="0.2">
      <c r="C510" s="7"/>
    </row>
    <row r="511" spans="3:3" ht="12.75" x14ac:dyDescent="0.2">
      <c r="C511" s="7"/>
    </row>
    <row r="512" spans="3:3" ht="12.75" x14ac:dyDescent="0.2">
      <c r="C512" s="7"/>
    </row>
    <row r="513" spans="3:3" ht="12.75" x14ac:dyDescent="0.2">
      <c r="C513" s="7"/>
    </row>
    <row r="514" spans="3:3" ht="12.75" x14ac:dyDescent="0.2">
      <c r="C514" s="7"/>
    </row>
    <row r="515" spans="3:3" ht="12.75" x14ac:dyDescent="0.2">
      <c r="C515" s="7"/>
    </row>
    <row r="516" spans="3:3" ht="12.75" x14ac:dyDescent="0.2">
      <c r="C516" s="7"/>
    </row>
    <row r="517" spans="3:3" ht="12.75" x14ac:dyDescent="0.2">
      <c r="C517" s="7"/>
    </row>
    <row r="518" spans="3:3" ht="12.75" x14ac:dyDescent="0.2">
      <c r="C518" s="7"/>
    </row>
    <row r="519" spans="3:3" ht="12.75" x14ac:dyDescent="0.2">
      <c r="C519" s="7"/>
    </row>
    <row r="520" spans="3:3" ht="12.75" x14ac:dyDescent="0.2">
      <c r="C520" s="7"/>
    </row>
    <row r="521" spans="3:3" ht="12.75" x14ac:dyDescent="0.2">
      <c r="C521" s="7"/>
    </row>
    <row r="522" spans="3:3" ht="12.75" x14ac:dyDescent="0.2">
      <c r="C522" s="7"/>
    </row>
    <row r="523" spans="3:3" ht="12.75" x14ac:dyDescent="0.2">
      <c r="C523" s="7"/>
    </row>
    <row r="524" spans="3:3" ht="12.75" x14ac:dyDescent="0.2">
      <c r="C524" s="7"/>
    </row>
    <row r="525" spans="3:3" ht="12.75" x14ac:dyDescent="0.2">
      <c r="C525" s="7"/>
    </row>
    <row r="526" spans="3:3" ht="12.75" x14ac:dyDescent="0.2">
      <c r="C526" s="7"/>
    </row>
    <row r="527" spans="3:3" ht="12.75" x14ac:dyDescent="0.2">
      <c r="C527" s="7"/>
    </row>
    <row r="528" spans="3:3" ht="12.75" x14ac:dyDescent="0.2">
      <c r="C528" s="7"/>
    </row>
    <row r="529" spans="3:3" ht="12.75" x14ac:dyDescent="0.2">
      <c r="C529" s="7"/>
    </row>
    <row r="530" spans="3:3" ht="12.75" x14ac:dyDescent="0.2">
      <c r="C530" s="7"/>
    </row>
    <row r="531" spans="3:3" ht="12.75" x14ac:dyDescent="0.2">
      <c r="C531" s="7"/>
    </row>
    <row r="532" spans="3:3" ht="12.75" x14ac:dyDescent="0.2">
      <c r="C532" s="7"/>
    </row>
    <row r="533" spans="3:3" ht="12.75" x14ac:dyDescent="0.2">
      <c r="C533" s="7"/>
    </row>
    <row r="534" spans="3:3" ht="12.75" x14ac:dyDescent="0.2">
      <c r="C534" s="7"/>
    </row>
    <row r="535" spans="3:3" ht="12.75" x14ac:dyDescent="0.2">
      <c r="C535" s="7"/>
    </row>
    <row r="536" spans="3:3" ht="12.75" x14ac:dyDescent="0.2">
      <c r="C536" s="7"/>
    </row>
    <row r="537" spans="3:3" ht="12.75" x14ac:dyDescent="0.2">
      <c r="C537" s="7"/>
    </row>
    <row r="538" spans="3:3" ht="12.75" x14ac:dyDescent="0.2">
      <c r="C538" s="7"/>
    </row>
    <row r="539" spans="3:3" ht="12.75" x14ac:dyDescent="0.2">
      <c r="C539" s="7"/>
    </row>
    <row r="540" spans="3:3" ht="12.75" x14ac:dyDescent="0.2">
      <c r="C540" s="7"/>
    </row>
    <row r="541" spans="3:3" ht="12.75" x14ac:dyDescent="0.2">
      <c r="C541" s="7"/>
    </row>
    <row r="542" spans="3:3" ht="12.75" x14ac:dyDescent="0.2">
      <c r="C542" s="7"/>
    </row>
    <row r="543" spans="3:3" ht="12.75" x14ac:dyDescent="0.2">
      <c r="C543" s="7"/>
    </row>
    <row r="544" spans="3:3" ht="12.75" x14ac:dyDescent="0.2">
      <c r="C544" s="7"/>
    </row>
    <row r="545" spans="3:3" ht="12.75" x14ac:dyDescent="0.2">
      <c r="C545" s="7"/>
    </row>
    <row r="546" spans="3:3" ht="12.75" x14ac:dyDescent="0.2">
      <c r="C546" s="7"/>
    </row>
    <row r="547" spans="3:3" ht="12.75" x14ac:dyDescent="0.2">
      <c r="C547" s="7"/>
    </row>
    <row r="548" spans="3:3" ht="12.75" x14ac:dyDescent="0.2">
      <c r="C548" s="7"/>
    </row>
    <row r="549" spans="3:3" ht="12.75" x14ac:dyDescent="0.2">
      <c r="C549" s="7"/>
    </row>
    <row r="550" spans="3:3" ht="12.75" x14ac:dyDescent="0.2">
      <c r="C550" s="7"/>
    </row>
    <row r="551" spans="3:3" ht="12.75" x14ac:dyDescent="0.2">
      <c r="C551" s="7"/>
    </row>
    <row r="552" spans="3:3" ht="12.75" x14ac:dyDescent="0.2">
      <c r="C552" s="7"/>
    </row>
    <row r="553" spans="3:3" ht="12.75" x14ac:dyDescent="0.2">
      <c r="C553" s="7"/>
    </row>
    <row r="554" spans="3:3" ht="12.75" x14ac:dyDescent="0.2">
      <c r="C554" s="7"/>
    </row>
    <row r="555" spans="3:3" ht="12.75" x14ac:dyDescent="0.2">
      <c r="C555" s="7"/>
    </row>
    <row r="556" spans="3:3" ht="12.75" x14ac:dyDescent="0.2">
      <c r="C556" s="7"/>
    </row>
    <row r="557" spans="3:3" ht="12.75" x14ac:dyDescent="0.2">
      <c r="C557" s="7"/>
    </row>
    <row r="558" spans="3:3" ht="12.75" x14ac:dyDescent="0.2">
      <c r="C558" s="7"/>
    </row>
    <row r="559" spans="3:3" ht="12.75" x14ac:dyDescent="0.2">
      <c r="C559" s="7"/>
    </row>
    <row r="560" spans="3:3" ht="12.75" x14ac:dyDescent="0.2">
      <c r="C560" s="7"/>
    </row>
    <row r="561" spans="3:3" ht="12.75" x14ac:dyDescent="0.2">
      <c r="C561" s="7"/>
    </row>
    <row r="562" spans="3:3" ht="12.75" x14ac:dyDescent="0.2">
      <c r="C562" s="7"/>
    </row>
    <row r="563" spans="3:3" ht="12.75" x14ac:dyDescent="0.2">
      <c r="C563" s="7"/>
    </row>
    <row r="564" spans="3:3" ht="12.75" x14ac:dyDescent="0.2">
      <c r="C564" s="7"/>
    </row>
    <row r="565" spans="3:3" ht="12.75" x14ac:dyDescent="0.2">
      <c r="C565" s="7"/>
    </row>
    <row r="566" spans="3:3" ht="12.75" x14ac:dyDescent="0.2">
      <c r="C566" s="7"/>
    </row>
    <row r="567" spans="3:3" ht="12.75" x14ac:dyDescent="0.2">
      <c r="C567" s="7"/>
    </row>
    <row r="568" spans="3:3" ht="12.75" x14ac:dyDescent="0.2">
      <c r="C568" s="7"/>
    </row>
    <row r="569" spans="3:3" ht="12.75" x14ac:dyDescent="0.2">
      <c r="C569" s="7"/>
    </row>
    <row r="570" spans="3:3" ht="12.75" x14ac:dyDescent="0.2">
      <c r="C570" s="7"/>
    </row>
    <row r="571" spans="3:3" ht="12.75" x14ac:dyDescent="0.2">
      <c r="C571" s="7"/>
    </row>
    <row r="572" spans="3:3" ht="12.75" x14ac:dyDescent="0.2">
      <c r="C572" s="7"/>
    </row>
    <row r="573" spans="3:3" ht="12.75" x14ac:dyDescent="0.2">
      <c r="C573" s="7"/>
    </row>
    <row r="574" spans="3:3" ht="12.75" x14ac:dyDescent="0.2">
      <c r="C574" s="7"/>
    </row>
    <row r="575" spans="3:3" ht="12.75" x14ac:dyDescent="0.2">
      <c r="C575" s="7"/>
    </row>
    <row r="576" spans="3:3" ht="12.75" x14ac:dyDescent="0.2">
      <c r="C576" s="7"/>
    </row>
    <row r="577" spans="3:3" ht="12.75" x14ac:dyDescent="0.2">
      <c r="C577" s="7"/>
    </row>
    <row r="578" spans="3:3" ht="12.75" x14ac:dyDescent="0.2">
      <c r="C578" s="7"/>
    </row>
    <row r="579" spans="3:3" ht="12.75" x14ac:dyDescent="0.2">
      <c r="C579" s="7"/>
    </row>
    <row r="580" spans="3:3" ht="12.75" x14ac:dyDescent="0.2">
      <c r="C580" s="7"/>
    </row>
    <row r="581" spans="3:3" ht="12.75" x14ac:dyDescent="0.2">
      <c r="C581" s="7"/>
    </row>
    <row r="582" spans="3:3" ht="12.75" x14ac:dyDescent="0.2">
      <c r="C582" s="7"/>
    </row>
    <row r="583" spans="3:3" ht="12.75" x14ac:dyDescent="0.2">
      <c r="C583" s="7"/>
    </row>
    <row r="584" spans="3:3" ht="12.75" x14ac:dyDescent="0.2">
      <c r="C584" s="7"/>
    </row>
    <row r="585" spans="3:3" ht="12.75" x14ac:dyDescent="0.2">
      <c r="C585" s="7"/>
    </row>
    <row r="586" spans="3:3" ht="12.75" x14ac:dyDescent="0.2">
      <c r="C586" s="7"/>
    </row>
    <row r="587" spans="3:3" ht="12.75" x14ac:dyDescent="0.2">
      <c r="C587" s="7"/>
    </row>
    <row r="588" spans="3:3" ht="12.75" x14ac:dyDescent="0.2">
      <c r="C588" s="7"/>
    </row>
    <row r="589" spans="3:3" ht="12.75" x14ac:dyDescent="0.2">
      <c r="C589" s="7"/>
    </row>
    <row r="590" spans="3:3" ht="12.75" x14ac:dyDescent="0.2">
      <c r="C590" s="7"/>
    </row>
    <row r="591" spans="3:3" ht="12.75" x14ac:dyDescent="0.2">
      <c r="C591" s="7"/>
    </row>
    <row r="592" spans="3:3" ht="12.75" x14ac:dyDescent="0.2">
      <c r="C592" s="7"/>
    </row>
    <row r="593" spans="3:3" ht="12.75" x14ac:dyDescent="0.2">
      <c r="C593" s="7"/>
    </row>
    <row r="594" spans="3:3" ht="12.75" x14ac:dyDescent="0.2">
      <c r="C594" s="7"/>
    </row>
    <row r="595" spans="3:3" ht="12.75" x14ac:dyDescent="0.2">
      <c r="C595" s="7"/>
    </row>
    <row r="596" spans="3:3" ht="12.75" x14ac:dyDescent="0.2">
      <c r="C596" s="7"/>
    </row>
    <row r="597" spans="3:3" ht="12.75" x14ac:dyDescent="0.2">
      <c r="C597" s="7"/>
    </row>
    <row r="598" spans="3:3" ht="12.75" x14ac:dyDescent="0.2">
      <c r="C598" s="7"/>
    </row>
    <row r="599" spans="3:3" ht="12.75" x14ac:dyDescent="0.2">
      <c r="C599" s="7"/>
    </row>
    <row r="600" spans="3:3" ht="12.75" x14ac:dyDescent="0.2">
      <c r="C600" s="7"/>
    </row>
    <row r="601" spans="3:3" ht="12.75" x14ac:dyDescent="0.2">
      <c r="C601" s="7"/>
    </row>
    <row r="602" spans="3:3" ht="12.75" x14ac:dyDescent="0.2">
      <c r="C602" s="7"/>
    </row>
    <row r="603" spans="3:3" ht="12.75" x14ac:dyDescent="0.2">
      <c r="C603" s="7"/>
    </row>
    <row r="604" spans="3:3" ht="12.75" x14ac:dyDescent="0.2">
      <c r="C604" s="7"/>
    </row>
    <row r="605" spans="3:3" ht="12.75" x14ac:dyDescent="0.2">
      <c r="C605" s="7"/>
    </row>
    <row r="606" spans="3:3" ht="12.75" x14ac:dyDescent="0.2">
      <c r="C606" s="7"/>
    </row>
    <row r="607" spans="3:3" ht="12.75" x14ac:dyDescent="0.2">
      <c r="C607" s="7"/>
    </row>
    <row r="608" spans="3:3" ht="12.75" x14ac:dyDescent="0.2">
      <c r="C608" s="7"/>
    </row>
    <row r="609" spans="3:3" ht="12.75" x14ac:dyDescent="0.2">
      <c r="C609" s="7"/>
    </row>
    <row r="610" spans="3:3" ht="12.75" x14ac:dyDescent="0.2">
      <c r="C610" s="7"/>
    </row>
    <row r="611" spans="3:3" ht="12.75" x14ac:dyDescent="0.2">
      <c r="C611" s="7"/>
    </row>
    <row r="612" spans="3:3" ht="12.75" x14ac:dyDescent="0.2">
      <c r="C612" s="7"/>
    </row>
    <row r="613" spans="3:3" ht="12.75" x14ac:dyDescent="0.2">
      <c r="C613" s="7"/>
    </row>
    <row r="614" spans="3:3" ht="12.75" x14ac:dyDescent="0.2">
      <c r="C614" s="7"/>
    </row>
    <row r="615" spans="3:3" ht="12.75" x14ac:dyDescent="0.2">
      <c r="C615" s="7"/>
    </row>
    <row r="616" spans="3:3" ht="12.75" x14ac:dyDescent="0.2">
      <c r="C616" s="7"/>
    </row>
    <row r="617" spans="3:3" ht="12.75" x14ac:dyDescent="0.2">
      <c r="C617" s="7"/>
    </row>
    <row r="618" spans="3:3" ht="12.75" x14ac:dyDescent="0.2">
      <c r="C618" s="7"/>
    </row>
    <row r="619" spans="3:3" ht="12.75" x14ac:dyDescent="0.2">
      <c r="C619" s="7"/>
    </row>
    <row r="620" spans="3:3" ht="12.75" x14ac:dyDescent="0.2">
      <c r="C620" s="7"/>
    </row>
    <row r="621" spans="3:3" ht="12.75" x14ac:dyDescent="0.2">
      <c r="C621" s="7"/>
    </row>
    <row r="622" spans="3:3" ht="12.75" x14ac:dyDescent="0.2">
      <c r="C622" s="7"/>
    </row>
    <row r="623" spans="3:3" ht="12.75" x14ac:dyDescent="0.2">
      <c r="C623" s="7"/>
    </row>
    <row r="624" spans="3:3" ht="12.75" x14ac:dyDescent="0.2">
      <c r="C624" s="7"/>
    </row>
    <row r="625" spans="3:3" ht="12.75" x14ac:dyDescent="0.2">
      <c r="C625" s="7"/>
    </row>
    <row r="626" spans="3:3" ht="12.75" x14ac:dyDescent="0.2">
      <c r="C626" s="7"/>
    </row>
    <row r="627" spans="3:3" ht="12.75" x14ac:dyDescent="0.2">
      <c r="C627" s="7"/>
    </row>
    <row r="628" spans="3:3" ht="12.75" x14ac:dyDescent="0.2">
      <c r="C628" s="7"/>
    </row>
    <row r="629" spans="3:3" ht="12.75" x14ac:dyDescent="0.2">
      <c r="C629" s="7"/>
    </row>
    <row r="630" spans="3:3" ht="12.75" x14ac:dyDescent="0.2">
      <c r="C630" s="7"/>
    </row>
    <row r="631" spans="3:3" ht="12.75" x14ac:dyDescent="0.2">
      <c r="C631" s="7"/>
    </row>
    <row r="632" spans="3:3" ht="12.75" x14ac:dyDescent="0.2">
      <c r="C632" s="7"/>
    </row>
    <row r="633" spans="3:3" ht="12.75" x14ac:dyDescent="0.2">
      <c r="C633" s="7"/>
    </row>
    <row r="634" spans="3:3" ht="12.75" x14ac:dyDescent="0.2">
      <c r="C634" s="7"/>
    </row>
    <row r="635" spans="3:3" ht="12.75" x14ac:dyDescent="0.2">
      <c r="C635" s="7"/>
    </row>
    <row r="636" spans="3:3" ht="12.75" x14ac:dyDescent="0.2">
      <c r="C636" s="7"/>
    </row>
    <row r="637" spans="3:3" ht="12.75" x14ac:dyDescent="0.2">
      <c r="C637" s="7"/>
    </row>
    <row r="638" spans="3:3" ht="12.75" x14ac:dyDescent="0.2">
      <c r="C638" s="7"/>
    </row>
    <row r="639" spans="3:3" ht="12.75" x14ac:dyDescent="0.2">
      <c r="C639" s="7"/>
    </row>
    <row r="640" spans="3:3" ht="12.75" x14ac:dyDescent="0.2">
      <c r="C640" s="7"/>
    </row>
    <row r="641" spans="3:3" ht="12.75" x14ac:dyDescent="0.2">
      <c r="C641" s="7"/>
    </row>
    <row r="642" spans="3:3" ht="12.75" x14ac:dyDescent="0.2">
      <c r="C642" s="7"/>
    </row>
    <row r="643" spans="3:3" ht="12.75" x14ac:dyDescent="0.2">
      <c r="C643" s="7"/>
    </row>
    <row r="644" spans="3:3" ht="12.75" x14ac:dyDescent="0.2">
      <c r="C644" s="7"/>
    </row>
    <row r="645" spans="3:3" ht="12.75" x14ac:dyDescent="0.2">
      <c r="C645" s="7"/>
    </row>
    <row r="646" spans="3:3" ht="12.75" x14ac:dyDescent="0.2">
      <c r="C646" s="7"/>
    </row>
    <row r="647" spans="3:3" ht="12.75" x14ac:dyDescent="0.2">
      <c r="C647" s="7"/>
    </row>
    <row r="648" spans="3:3" ht="12.75" x14ac:dyDescent="0.2">
      <c r="C648" s="7"/>
    </row>
    <row r="649" spans="3:3" ht="12.75" x14ac:dyDescent="0.2">
      <c r="C649" s="7"/>
    </row>
    <row r="650" spans="3:3" ht="12.75" x14ac:dyDescent="0.2">
      <c r="C650" s="7"/>
    </row>
    <row r="651" spans="3:3" ht="12.75" x14ac:dyDescent="0.2">
      <c r="C651" s="7"/>
    </row>
    <row r="652" spans="3:3" ht="12.75" x14ac:dyDescent="0.2">
      <c r="C652" s="7"/>
    </row>
    <row r="653" spans="3:3" ht="12.75" x14ac:dyDescent="0.2">
      <c r="C653" s="7"/>
    </row>
    <row r="654" spans="3:3" ht="12.75" x14ac:dyDescent="0.2">
      <c r="C654" s="7"/>
    </row>
    <row r="655" spans="3:3" ht="12.75" x14ac:dyDescent="0.2">
      <c r="C655" s="7"/>
    </row>
    <row r="656" spans="3:3" ht="12.75" x14ac:dyDescent="0.2">
      <c r="C656" s="7"/>
    </row>
    <row r="657" spans="3:3" ht="12.75" x14ac:dyDescent="0.2">
      <c r="C657" s="7"/>
    </row>
    <row r="658" spans="3:3" ht="12.75" x14ac:dyDescent="0.2">
      <c r="C658" s="7"/>
    </row>
    <row r="659" spans="3:3" ht="12.75" x14ac:dyDescent="0.2">
      <c r="C659" s="7"/>
    </row>
    <row r="660" spans="3:3" ht="12.75" x14ac:dyDescent="0.2">
      <c r="C660" s="7"/>
    </row>
    <row r="661" spans="3:3" ht="12.75" x14ac:dyDescent="0.2">
      <c r="C661" s="7"/>
    </row>
    <row r="662" spans="3:3" ht="12.75" x14ac:dyDescent="0.2">
      <c r="C662" s="7"/>
    </row>
    <row r="663" spans="3:3" ht="12.75" x14ac:dyDescent="0.2">
      <c r="C663" s="7"/>
    </row>
    <row r="664" spans="3:3" ht="12.75" x14ac:dyDescent="0.2">
      <c r="C664" s="7"/>
    </row>
    <row r="665" spans="3:3" ht="12.75" x14ac:dyDescent="0.2">
      <c r="C665" s="7"/>
    </row>
    <row r="666" spans="3:3" ht="12.75" x14ac:dyDescent="0.2">
      <c r="C666" s="7"/>
    </row>
    <row r="667" spans="3:3" ht="12.75" x14ac:dyDescent="0.2">
      <c r="C667" s="7"/>
    </row>
    <row r="668" spans="3:3" ht="12.75" x14ac:dyDescent="0.2">
      <c r="C668" s="7"/>
    </row>
    <row r="669" spans="3:3" ht="12.75" x14ac:dyDescent="0.2">
      <c r="C669" s="7"/>
    </row>
    <row r="670" spans="3:3" ht="12.75" x14ac:dyDescent="0.2">
      <c r="C670" s="7"/>
    </row>
    <row r="671" spans="3:3" ht="12.75" x14ac:dyDescent="0.2">
      <c r="C671" s="7"/>
    </row>
    <row r="672" spans="3:3" ht="12.75" x14ac:dyDescent="0.2">
      <c r="C672" s="7"/>
    </row>
    <row r="673" spans="3:3" ht="12.75" x14ac:dyDescent="0.2">
      <c r="C673" s="7"/>
    </row>
    <row r="674" spans="3:3" ht="12.75" x14ac:dyDescent="0.2">
      <c r="C674" s="7"/>
    </row>
    <row r="675" spans="3:3" ht="12.75" x14ac:dyDescent="0.2">
      <c r="C675" s="7"/>
    </row>
    <row r="676" spans="3:3" ht="12.75" x14ac:dyDescent="0.2">
      <c r="C676" s="7"/>
    </row>
    <row r="677" spans="3:3" ht="12.75" x14ac:dyDescent="0.2">
      <c r="C677" s="7"/>
    </row>
    <row r="678" spans="3:3" ht="12.75" x14ac:dyDescent="0.2">
      <c r="C678" s="7"/>
    </row>
    <row r="679" spans="3:3" ht="12.75" x14ac:dyDescent="0.2">
      <c r="C679" s="7"/>
    </row>
    <row r="680" spans="3:3" ht="12.75" x14ac:dyDescent="0.2">
      <c r="C680" s="7"/>
    </row>
    <row r="681" spans="3:3" ht="12.75" x14ac:dyDescent="0.2">
      <c r="C681" s="7"/>
    </row>
    <row r="682" spans="3:3" ht="12.75" x14ac:dyDescent="0.2">
      <c r="C682" s="7"/>
    </row>
    <row r="683" spans="3:3" ht="12.75" x14ac:dyDescent="0.2">
      <c r="C683" s="7"/>
    </row>
    <row r="684" spans="3:3" ht="12.75" x14ac:dyDescent="0.2">
      <c r="C684" s="7"/>
    </row>
    <row r="685" spans="3:3" ht="12.75" x14ac:dyDescent="0.2">
      <c r="C685" s="7"/>
    </row>
    <row r="686" spans="3:3" ht="12.75" x14ac:dyDescent="0.2">
      <c r="C686" s="7"/>
    </row>
    <row r="687" spans="3:3" ht="12.75" x14ac:dyDescent="0.2">
      <c r="C687" s="7"/>
    </row>
    <row r="688" spans="3:3" ht="12.75" x14ac:dyDescent="0.2">
      <c r="C688" s="7"/>
    </row>
    <row r="689" spans="3:3" ht="12.75" x14ac:dyDescent="0.2">
      <c r="C689" s="7"/>
    </row>
    <row r="690" spans="3:3" ht="12.75" x14ac:dyDescent="0.2">
      <c r="C690" s="7"/>
    </row>
    <row r="691" spans="3:3" ht="12.75" x14ac:dyDescent="0.2">
      <c r="C691" s="7"/>
    </row>
    <row r="692" spans="3:3" ht="12.75" x14ac:dyDescent="0.2">
      <c r="C692" s="7"/>
    </row>
    <row r="693" spans="3:3" ht="12.75" x14ac:dyDescent="0.2">
      <c r="C693" s="7"/>
    </row>
    <row r="694" spans="3:3" ht="12.75" x14ac:dyDescent="0.2">
      <c r="C694" s="7"/>
    </row>
    <row r="695" spans="3:3" ht="12.75" x14ac:dyDescent="0.2">
      <c r="C695" s="7"/>
    </row>
    <row r="696" spans="3:3" ht="12.75" x14ac:dyDescent="0.2">
      <c r="C696" s="7"/>
    </row>
    <row r="697" spans="3:3" ht="12.75" x14ac:dyDescent="0.2">
      <c r="C697" s="7"/>
    </row>
    <row r="698" spans="3:3" ht="12.75" x14ac:dyDescent="0.2">
      <c r="C698" s="7"/>
    </row>
    <row r="699" spans="3:3" ht="12.75" x14ac:dyDescent="0.2">
      <c r="C699" s="7"/>
    </row>
    <row r="700" spans="3:3" ht="12.75" x14ac:dyDescent="0.2">
      <c r="C700" s="7"/>
    </row>
    <row r="701" spans="3:3" ht="12.75" x14ac:dyDescent="0.2">
      <c r="C701" s="7"/>
    </row>
    <row r="702" spans="3:3" ht="12.75" x14ac:dyDescent="0.2">
      <c r="C702" s="7"/>
    </row>
    <row r="703" spans="3:3" ht="12.75" x14ac:dyDescent="0.2">
      <c r="C703" s="7"/>
    </row>
    <row r="704" spans="3:3" ht="12.75" x14ac:dyDescent="0.2">
      <c r="C704" s="7"/>
    </row>
    <row r="705" spans="3:3" ht="12.75" x14ac:dyDescent="0.2">
      <c r="C705" s="7"/>
    </row>
    <row r="706" spans="3:3" ht="12.75" x14ac:dyDescent="0.2">
      <c r="C706" s="7"/>
    </row>
    <row r="707" spans="3:3" ht="12.75" x14ac:dyDescent="0.2">
      <c r="C707" s="7"/>
    </row>
    <row r="708" spans="3:3" ht="12.75" x14ac:dyDescent="0.2">
      <c r="C708" s="7"/>
    </row>
    <row r="709" spans="3:3" ht="12.75" x14ac:dyDescent="0.2">
      <c r="C709" s="7"/>
    </row>
    <row r="710" spans="3:3" ht="12.75" x14ac:dyDescent="0.2">
      <c r="C710" s="7"/>
    </row>
    <row r="711" spans="3:3" ht="12.75" x14ac:dyDescent="0.2">
      <c r="C711" s="7"/>
    </row>
    <row r="712" spans="3:3" ht="12.75" x14ac:dyDescent="0.2">
      <c r="C712" s="7"/>
    </row>
    <row r="713" spans="3:3" ht="12.75" x14ac:dyDescent="0.2">
      <c r="C713" s="7"/>
    </row>
    <row r="714" spans="3:3" ht="12.75" x14ac:dyDescent="0.2">
      <c r="C714" s="7"/>
    </row>
    <row r="715" spans="3:3" ht="12.75" x14ac:dyDescent="0.2">
      <c r="C715" s="7"/>
    </row>
    <row r="716" spans="3:3" ht="12.75" x14ac:dyDescent="0.2">
      <c r="C716" s="7"/>
    </row>
    <row r="717" spans="3:3" ht="12.75" x14ac:dyDescent="0.2">
      <c r="C717" s="7"/>
    </row>
    <row r="718" spans="3:3" ht="12.75" x14ac:dyDescent="0.2">
      <c r="C718" s="7"/>
    </row>
    <row r="719" spans="3:3" ht="12.75" x14ac:dyDescent="0.2">
      <c r="C719" s="7"/>
    </row>
    <row r="720" spans="3:3" ht="12.75" x14ac:dyDescent="0.2">
      <c r="C720" s="7"/>
    </row>
    <row r="721" spans="3:3" ht="12.75" x14ac:dyDescent="0.2">
      <c r="C721" s="7"/>
    </row>
    <row r="722" spans="3:3" ht="12.75" x14ac:dyDescent="0.2">
      <c r="C722" s="7"/>
    </row>
    <row r="723" spans="3:3" ht="12.75" x14ac:dyDescent="0.2">
      <c r="C723" s="7"/>
    </row>
    <row r="724" spans="3:3" ht="12.75" x14ac:dyDescent="0.2">
      <c r="C724" s="7"/>
    </row>
    <row r="725" spans="3:3" ht="12.75" x14ac:dyDescent="0.2">
      <c r="C725" s="7"/>
    </row>
    <row r="726" spans="3:3" ht="12.75" x14ac:dyDescent="0.2">
      <c r="C726" s="7"/>
    </row>
    <row r="727" spans="3:3" ht="12.75" x14ac:dyDescent="0.2">
      <c r="C727" s="7"/>
    </row>
    <row r="728" spans="3:3" ht="12.75" x14ac:dyDescent="0.2">
      <c r="C728" s="7"/>
    </row>
    <row r="729" spans="3:3" ht="12.75" x14ac:dyDescent="0.2">
      <c r="C729" s="7"/>
    </row>
    <row r="730" spans="3:3" ht="12.75" x14ac:dyDescent="0.2">
      <c r="C730" s="7"/>
    </row>
    <row r="731" spans="3:3" ht="12.75" x14ac:dyDescent="0.2">
      <c r="C731" s="7"/>
    </row>
    <row r="732" spans="3:3" ht="12.75" x14ac:dyDescent="0.2">
      <c r="C732" s="7"/>
    </row>
    <row r="733" spans="3:3" ht="12.75" x14ac:dyDescent="0.2">
      <c r="C733" s="7"/>
    </row>
    <row r="734" spans="3:3" ht="12.75" x14ac:dyDescent="0.2">
      <c r="C734" s="7"/>
    </row>
    <row r="735" spans="3:3" ht="12.75" x14ac:dyDescent="0.2">
      <c r="C735" s="7"/>
    </row>
    <row r="736" spans="3:3" ht="12.75" x14ac:dyDescent="0.2">
      <c r="C736" s="7"/>
    </row>
    <row r="737" spans="3:3" ht="12.75" x14ac:dyDescent="0.2">
      <c r="C737" s="7"/>
    </row>
    <row r="738" spans="3:3" ht="12.75" x14ac:dyDescent="0.2">
      <c r="C738" s="7"/>
    </row>
    <row r="739" spans="3:3" ht="12.75" x14ac:dyDescent="0.2">
      <c r="C739" s="7"/>
    </row>
    <row r="740" spans="3:3" ht="12.75" x14ac:dyDescent="0.2">
      <c r="C740" s="7"/>
    </row>
    <row r="741" spans="3:3" ht="12.75" x14ac:dyDescent="0.2">
      <c r="C741" s="7"/>
    </row>
    <row r="742" spans="3:3" ht="12.75" x14ac:dyDescent="0.2">
      <c r="C742" s="7"/>
    </row>
    <row r="743" spans="3:3" ht="12.75" x14ac:dyDescent="0.2">
      <c r="C743" s="7"/>
    </row>
    <row r="744" spans="3:3" ht="12.75" x14ac:dyDescent="0.2">
      <c r="C744" s="7"/>
    </row>
    <row r="745" spans="3:3" ht="12.75" x14ac:dyDescent="0.2">
      <c r="C745" s="7"/>
    </row>
    <row r="746" spans="3:3" ht="12.75" x14ac:dyDescent="0.2">
      <c r="C746" s="7"/>
    </row>
    <row r="747" spans="3:3" ht="12.75" x14ac:dyDescent="0.2">
      <c r="C747" s="7"/>
    </row>
    <row r="748" spans="3:3" ht="12.75" x14ac:dyDescent="0.2">
      <c r="C748" s="7"/>
    </row>
    <row r="749" spans="3:3" ht="12.75" x14ac:dyDescent="0.2">
      <c r="C749" s="7"/>
    </row>
    <row r="750" spans="3:3" ht="12.75" x14ac:dyDescent="0.2">
      <c r="C750" s="7"/>
    </row>
    <row r="751" spans="3:3" ht="12.75" x14ac:dyDescent="0.2">
      <c r="C751" s="7"/>
    </row>
    <row r="752" spans="3:3" ht="12.75" x14ac:dyDescent="0.2">
      <c r="C752" s="7"/>
    </row>
    <row r="753" spans="3:3" ht="12.75" x14ac:dyDescent="0.2">
      <c r="C753" s="7"/>
    </row>
    <row r="754" spans="3:3" ht="12.75" x14ac:dyDescent="0.2">
      <c r="C754" s="7"/>
    </row>
    <row r="755" spans="3:3" ht="12.75" x14ac:dyDescent="0.2">
      <c r="C755" s="7"/>
    </row>
    <row r="756" spans="3:3" ht="12.75" x14ac:dyDescent="0.2">
      <c r="C756" s="7"/>
    </row>
    <row r="757" spans="3:3" ht="12.75" x14ac:dyDescent="0.2">
      <c r="C757" s="7"/>
    </row>
    <row r="758" spans="3:3" ht="12.75" x14ac:dyDescent="0.2">
      <c r="C758" s="7"/>
    </row>
    <row r="759" spans="3:3" ht="12.75" x14ac:dyDescent="0.2">
      <c r="C759" s="7"/>
    </row>
    <row r="760" spans="3:3" ht="12.75" x14ac:dyDescent="0.2">
      <c r="C760" s="7"/>
    </row>
    <row r="761" spans="3:3" ht="12.75" x14ac:dyDescent="0.2">
      <c r="C761" s="7"/>
    </row>
    <row r="762" spans="3:3" ht="12.75" x14ac:dyDescent="0.2">
      <c r="C762" s="7"/>
    </row>
    <row r="763" spans="3:3" ht="12.75" x14ac:dyDescent="0.2">
      <c r="C763" s="7"/>
    </row>
    <row r="764" spans="3:3" ht="12.75" x14ac:dyDescent="0.2">
      <c r="C764" s="7"/>
    </row>
    <row r="765" spans="3:3" ht="12.75" x14ac:dyDescent="0.2">
      <c r="C765" s="7"/>
    </row>
    <row r="766" spans="3:3" ht="12.75" x14ac:dyDescent="0.2">
      <c r="C766" s="7"/>
    </row>
    <row r="767" spans="3:3" ht="12.75" x14ac:dyDescent="0.2">
      <c r="C767" s="7"/>
    </row>
    <row r="768" spans="3:3" ht="12.75" x14ac:dyDescent="0.2">
      <c r="C768" s="7"/>
    </row>
    <row r="769" spans="3:3" ht="12.75" x14ac:dyDescent="0.2">
      <c r="C769" s="7"/>
    </row>
    <row r="770" spans="3:3" ht="12.75" x14ac:dyDescent="0.2">
      <c r="C770" s="7"/>
    </row>
    <row r="771" spans="3:3" ht="12.75" x14ac:dyDescent="0.2">
      <c r="C771" s="7"/>
    </row>
    <row r="772" spans="3:3" ht="12.75" x14ac:dyDescent="0.2">
      <c r="C772" s="7"/>
    </row>
    <row r="773" spans="3:3" ht="12.75" x14ac:dyDescent="0.2">
      <c r="C773" s="7"/>
    </row>
    <row r="774" spans="3:3" ht="12.75" x14ac:dyDescent="0.2">
      <c r="C774" s="7"/>
    </row>
    <row r="775" spans="3:3" ht="12.75" x14ac:dyDescent="0.2">
      <c r="C775" s="7"/>
    </row>
    <row r="776" spans="3:3" ht="12.75" x14ac:dyDescent="0.2">
      <c r="C776" s="7"/>
    </row>
    <row r="777" spans="3:3" ht="12.75" x14ac:dyDescent="0.2">
      <c r="C777" s="7"/>
    </row>
    <row r="778" spans="3:3" ht="12.75" x14ac:dyDescent="0.2">
      <c r="C778" s="7"/>
    </row>
    <row r="779" spans="3:3" ht="12.75" x14ac:dyDescent="0.2">
      <c r="C779" s="7"/>
    </row>
    <row r="780" spans="3:3" ht="12.75" x14ac:dyDescent="0.2">
      <c r="C780" s="7"/>
    </row>
    <row r="781" spans="3:3" ht="12.75" x14ac:dyDescent="0.2">
      <c r="C781" s="7"/>
    </row>
    <row r="782" spans="3:3" ht="12.75" x14ac:dyDescent="0.2">
      <c r="C782" s="7"/>
    </row>
    <row r="783" spans="3:3" ht="12.75" x14ac:dyDescent="0.2">
      <c r="C783" s="7"/>
    </row>
    <row r="784" spans="3:3" ht="12.75" x14ac:dyDescent="0.2">
      <c r="C784" s="7"/>
    </row>
    <row r="785" spans="3:3" ht="12.75" x14ac:dyDescent="0.2">
      <c r="C785" s="7"/>
    </row>
    <row r="786" spans="3:3" ht="12.75" x14ac:dyDescent="0.2">
      <c r="C786" s="7"/>
    </row>
    <row r="787" spans="3:3" ht="12.75" x14ac:dyDescent="0.2">
      <c r="C787" s="7"/>
    </row>
    <row r="788" spans="3:3" ht="12.75" x14ac:dyDescent="0.2">
      <c r="C788" s="7"/>
    </row>
    <row r="789" spans="3:3" ht="12.75" x14ac:dyDescent="0.2">
      <c r="C789" s="7"/>
    </row>
    <row r="790" spans="3:3" ht="12.75" x14ac:dyDescent="0.2">
      <c r="C790" s="7"/>
    </row>
    <row r="791" spans="3:3" ht="12.75" x14ac:dyDescent="0.2">
      <c r="C791" s="7"/>
    </row>
    <row r="792" spans="3:3" ht="12.75" x14ac:dyDescent="0.2">
      <c r="C792" s="7"/>
    </row>
    <row r="793" spans="3:3" ht="12.75" x14ac:dyDescent="0.2">
      <c r="C793" s="7"/>
    </row>
    <row r="794" spans="3:3" ht="12.75" x14ac:dyDescent="0.2">
      <c r="C794" s="7"/>
    </row>
    <row r="795" spans="3:3" ht="12.75" x14ac:dyDescent="0.2">
      <c r="C795" s="7"/>
    </row>
    <row r="796" spans="3:3" ht="12.75" x14ac:dyDescent="0.2">
      <c r="C796" s="7"/>
    </row>
    <row r="797" spans="3:3" ht="12.75" x14ac:dyDescent="0.2">
      <c r="C797" s="7"/>
    </row>
    <row r="798" spans="3:3" ht="12.75" x14ac:dyDescent="0.2">
      <c r="C798" s="7"/>
    </row>
    <row r="799" spans="3:3" ht="12.75" x14ac:dyDescent="0.2">
      <c r="C799" s="7"/>
    </row>
    <row r="800" spans="3:3" ht="12.75" x14ac:dyDescent="0.2">
      <c r="C800" s="7"/>
    </row>
    <row r="801" spans="3:3" ht="12.75" x14ac:dyDescent="0.2">
      <c r="C801" s="7"/>
    </row>
    <row r="802" spans="3:3" ht="12.75" x14ac:dyDescent="0.2">
      <c r="C802" s="7"/>
    </row>
    <row r="803" spans="3:3" ht="12.75" x14ac:dyDescent="0.2">
      <c r="C803" s="7"/>
    </row>
    <row r="804" spans="3:3" ht="12.75" x14ac:dyDescent="0.2">
      <c r="C804" s="7"/>
    </row>
    <row r="805" spans="3:3" ht="12.75" x14ac:dyDescent="0.2">
      <c r="C805" s="7"/>
    </row>
    <row r="806" spans="3:3" ht="12.75" x14ac:dyDescent="0.2">
      <c r="C806" s="7"/>
    </row>
    <row r="807" spans="3:3" ht="12.75" x14ac:dyDescent="0.2">
      <c r="C807" s="7"/>
    </row>
    <row r="808" spans="3:3" ht="12.75" x14ac:dyDescent="0.2">
      <c r="C808" s="7"/>
    </row>
    <row r="809" spans="3:3" ht="12.75" x14ac:dyDescent="0.2">
      <c r="C809" s="7"/>
    </row>
    <row r="810" spans="3:3" ht="12.75" x14ac:dyDescent="0.2">
      <c r="C810" s="7"/>
    </row>
    <row r="811" spans="3:3" ht="12.75" x14ac:dyDescent="0.2">
      <c r="C811" s="7"/>
    </row>
    <row r="812" spans="3:3" ht="12.75" x14ac:dyDescent="0.2">
      <c r="C812" s="7"/>
    </row>
    <row r="813" spans="3:3" ht="12.75" x14ac:dyDescent="0.2">
      <c r="C813" s="7"/>
    </row>
    <row r="814" spans="3:3" ht="12.75" x14ac:dyDescent="0.2">
      <c r="C814" s="7"/>
    </row>
    <row r="815" spans="3:3" ht="12.75" x14ac:dyDescent="0.2">
      <c r="C815" s="7"/>
    </row>
    <row r="816" spans="3:3" ht="12.75" x14ac:dyDescent="0.2">
      <c r="C816" s="7"/>
    </row>
    <row r="817" spans="3:3" ht="12.75" x14ac:dyDescent="0.2">
      <c r="C817" s="7"/>
    </row>
    <row r="818" spans="3:3" ht="12.75" x14ac:dyDescent="0.2">
      <c r="C818" s="7"/>
    </row>
    <row r="819" spans="3:3" ht="12.75" x14ac:dyDescent="0.2">
      <c r="C819" s="7"/>
    </row>
    <row r="820" spans="3:3" ht="12.75" x14ac:dyDescent="0.2">
      <c r="C820" s="7"/>
    </row>
    <row r="821" spans="3:3" ht="12.75" x14ac:dyDescent="0.2">
      <c r="C821" s="7"/>
    </row>
    <row r="822" spans="3:3" ht="12.75" x14ac:dyDescent="0.2">
      <c r="C822" s="7"/>
    </row>
    <row r="823" spans="3:3" ht="12.75" x14ac:dyDescent="0.2">
      <c r="C823" s="7"/>
    </row>
    <row r="824" spans="3:3" ht="12.75" x14ac:dyDescent="0.2">
      <c r="C824" s="7"/>
    </row>
    <row r="825" spans="3:3" ht="12.75" x14ac:dyDescent="0.2">
      <c r="C825" s="7"/>
    </row>
    <row r="826" spans="3:3" ht="12.75" x14ac:dyDescent="0.2">
      <c r="C826" s="7"/>
    </row>
    <row r="827" spans="3:3" ht="12.75" x14ac:dyDescent="0.2">
      <c r="C827" s="7"/>
    </row>
    <row r="828" spans="3:3" ht="12.75" x14ac:dyDescent="0.2">
      <c r="C828" s="7"/>
    </row>
    <row r="829" spans="3:3" ht="12.75" x14ac:dyDescent="0.2">
      <c r="C829" s="7"/>
    </row>
    <row r="830" spans="3:3" ht="12.75" x14ac:dyDescent="0.2">
      <c r="C830" s="7"/>
    </row>
    <row r="831" spans="3:3" ht="12.75" x14ac:dyDescent="0.2">
      <c r="C831" s="7"/>
    </row>
    <row r="832" spans="3:3" ht="12.75" x14ac:dyDescent="0.2">
      <c r="C832" s="7"/>
    </row>
    <row r="833" spans="3:3" ht="12.75" x14ac:dyDescent="0.2">
      <c r="C833" s="7"/>
    </row>
    <row r="834" spans="3:3" ht="12.75" x14ac:dyDescent="0.2">
      <c r="C834" s="7"/>
    </row>
    <row r="835" spans="3:3" ht="12.75" x14ac:dyDescent="0.2">
      <c r="C835" s="7"/>
    </row>
    <row r="836" spans="3:3" ht="12.75" x14ac:dyDescent="0.2">
      <c r="C836" s="7"/>
    </row>
    <row r="837" spans="3:3" ht="12.75" x14ac:dyDescent="0.2">
      <c r="C837" s="7"/>
    </row>
    <row r="838" spans="3:3" ht="12.75" x14ac:dyDescent="0.2">
      <c r="C838" s="7"/>
    </row>
    <row r="839" spans="3:3" ht="12.75" x14ac:dyDescent="0.2">
      <c r="C839" s="7"/>
    </row>
    <row r="840" spans="3:3" ht="12.75" x14ac:dyDescent="0.2">
      <c r="C840" s="7"/>
    </row>
    <row r="841" spans="3:3" ht="12.75" x14ac:dyDescent="0.2">
      <c r="C841" s="7"/>
    </row>
    <row r="842" spans="3:3" ht="12.75" x14ac:dyDescent="0.2">
      <c r="C842" s="7"/>
    </row>
    <row r="843" spans="3:3" ht="12.75" x14ac:dyDescent="0.2">
      <c r="C843" s="7"/>
    </row>
    <row r="844" spans="3:3" ht="12.75" x14ac:dyDescent="0.2">
      <c r="C844" s="7"/>
    </row>
    <row r="845" spans="3:3" ht="12.75" x14ac:dyDescent="0.2">
      <c r="C845" s="7"/>
    </row>
    <row r="846" spans="3:3" ht="12.75" x14ac:dyDescent="0.2">
      <c r="C846" s="7"/>
    </row>
    <row r="847" spans="3:3" ht="12.75" x14ac:dyDescent="0.2">
      <c r="C847" s="7"/>
    </row>
    <row r="848" spans="3:3" ht="12.75" x14ac:dyDescent="0.2">
      <c r="C848" s="7"/>
    </row>
    <row r="849" spans="3:3" ht="12.75" x14ac:dyDescent="0.2">
      <c r="C849" s="7"/>
    </row>
    <row r="850" spans="3:3" ht="12.75" x14ac:dyDescent="0.2">
      <c r="C850" s="7"/>
    </row>
    <row r="851" spans="3:3" ht="12.75" x14ac:dyDescent="0.2">
      <c r="C851" s="7"/>
    </row>
    <row r="852" spans="3:3" ht="12.75" x14ac:dyDescent="0.2">
      <c r="C852" s="7"/>
    </row>
    <row r="853" spans="3:3" ht="12.75" x14ac:dyDescent="0.2">
      <c r="C853" s="7"/>
    </row>
    <row r="854" spans="3:3" ht="12.75" x14ac:dyDescent="0.2">
      <c r="C854" s="7"/>
    </row>
    <row r="855" spans="3:3" ht="12.75" x14ac:dyDescent="0.2">
      <c r="C855" s="7"/>
    </row>
    <row r="856" spans="3:3" ht="12.75" x14ac:dyDescent="0.2">
      <c r="C856" s="7"/>
    </row>
    <row r="857" spans="3:3" ht="12.75" x14ac:dyDescent="0.2">
      <c r="C857" s="7"/>
    </row>
    <row r="858" spans="3:3" ht="12.75" x14ac:dyDescent="0.2">
      <c r="C858" s="7"/>
    </row>
    <row r="859" spans="3:3" ht="12.75" x14ac:dyDescent="0.2">
      <c r="C859" s="7"/>
    </row>
    <row r="860" spans="3:3" ht="12.75" x14ac:dyDescent="0.2">
      <c r="C860" s="7"/>
    </row>
    <row r="861" spans="3:3" ht="12.75" x14ac:dyDescent="0.2">
      <c r="C861" s="7"/>
    </row>
    <row r="862" spans="3:3" ht="12.75" x14ac:dyDescent="0.2">
      <c r="C862" s="7"/>
    </row>
    <row r="863" spans="3:3" ht="12.75" x14ac:dyDescent="0.2">
      <c r="C863" s="7"/>
    </row>
    <row r="864" spans="3:3" ht="12.75" x14ac:dyDescent="0.2">
      <c r="C864" s="7"/>
    </row>
    <row r="865" spans="3:3" ht="12.75" x14ac:dyDescent="0.2">
      <c r="C865" s="7"/>
    </row>
    <row r="866" spans="3:3" ht="12.75" x14ac:dyDescent="0.2">
      <c r="C866" s="7"/>
    </row>
    <row r="867" spans="3:3" ht="12.75" x14ac:dyDescent="0.2">
      <c r="C867" s="7"/>
    </row>
    <row r="868" spans="3:3" ht="12.75" x14ac:dyDescent="0.2">
      <c r="C868" s="7"/>
    </row>
    <row r="869" spans="3:3" ht="12.75" x14ac:dyDescent="0.2">
      <c r="C869" s="7"/>
    </row>
    <row r="870" spans="3:3" ht="12.75" x14ac:dyDescent="0.2">
      <c r="C870" s="7"/>
    </row>
    <row r="871" spans="3:3" ht="12.75" x14ac:dyDescent="0.2">
      <c r="C871" s="7"/>
    </row>
    <row r="872" spans="3:3" ht="12.75" x14ac:dyDescent="0.2">
      <c r="C872" s="7"/>
    </row>
    <row r="873" spans="3:3" ht="12.75" x14ac:dyDescent="0.2">
      <c r="C873" s="7"/>
    </row>
    <row r="874" spans="3:3" ht="12.75" x14ac:dyDescent="0.2">
      <c r="C874" s="7"/>
    </row>
    <row r="875" spans="3:3" ht="12.75" x14ac:dyDescent="0.2">
      <c r="C875" s="7"/>
    </row>
    <row r="876" spans="3:3" ht="12.75" x14ac:dyDescent="0.2">
      <c r="C876" s="7"/>
    </row>
    <row r="877" spans="3:3" ht="12.75" x14ac:dyDescent="0.2">
      <c r="C877" s="7"/>
    </row>
    <row r="878" spans="3:3" ht="12.75" x14ac:dyDescent="0.2">
      <c r="C878" s="7"/>
    </row>
    <row r="879" spans="3:3" ht="12.75" x14ac:dyDescent="0.2">
      <c r="C879" s="7"/>
    </row>
    <row r="880" spans="3:3" ht="12.75" x14ac:dyDescent="0.2">
      <c r="C880" s="7"/>
    </row>
    <row r="881" spans="3:3" ht="12.75" x14ac:dyDescent="0.2">
      <c r="C881" s="7"/>
    </row>
    <row r="882" spans="3:3" ht="12.75" x14ac:dyDescent="0.2">
      <c r="C882" s="7"/>
    </row>
    <row r="883" spans="3:3" ht="12.75" x14ac:dyDescent="0.2">
      <c r="C883" s="7"/>
    </row>
    <row r="884" spans="3:3" ht="12.75" x14ac:dyDescent="0.2">
      <c r="C884" s="7"/>
    </row>
    <row r="885" spans="3:3" ht="12.75" x14ac:dyDescent="0.2">
      <c r="C885" s="7"/>
    </row>
    <row r="886" spans="3:3" ht="12.75" x14ac:dyDescent="0.2">
      <c r="C886" s="7"/>
    </row>
    <row r="887" spans="3:3" ht="12.75" x14ac:dyDescent="0.2">
      <c r="C887" s="7"/>
    </row>
    <row r="888" spans="3:3" ht="12.75" x14ac:dyDescent="0.2">
      <c r="C888" s="7"/>
    </row>
    <row r="889" spans="3:3" ht="12.75" x14ac:dyDescent="0.2">
      <c r="C889" s="7"/>
    </row>
    <row r="890" spans="3:3" ht="12.75" x14ac:dyDescent="0.2">
      <c r="C890" s="7"/>
    </row>
    <row r="891" spans="3:3" ht="12.75" x14ac:dyDescent="0.2">
      <c r="C891" s="7"/>
    </row>
    <row r="892" spans="3:3" ht="12.75" x14ac:dyDescent="0.2">
      <c r="C892" s="7"/>
    </row>
    <row r="893" spans="3:3" ht="12.75" x14ac:dyDescent="0.2">
      <c r="C893" s="7"/>
    </row>
    <row r="894" spans="3:3" ht="12.75" x14ac:dyDescent="0.2">
      <c r="C894" s="7"/>
    </row>
    <row r="895" spans="3:3" ht="12.75" x14ac:dyDescent="0.2">
      <c r="C895" s="7"/>
    </row>
    <row r="896" spans="3:3" ht="12.75" x14ac:dyDescent="0.2">
      <c r="C896" s="7"/>
    </row>
    <row r="897" spans="3:3" ht="12.75" x14ac:dyDescent="0.2">
      <c r="C897" s="7"/>
    </row>
    <row r="898" spans="3:3" ht="12.75" x14ac:dyDescent="0.2">
      <c r="C898" s="7"/>
    </row>
    <row r="899" spans="3:3" ht="12.75" x14ac:dyDescent="0.2">
      <c r="C899" s="7"/>
    </row>
    <row r="900" spans="3:3" ht="12.75" x14ac:dyDescent="0.2">
      <c r="C900" s="7"/>
    </row>
    <row r="901" spans="3:3" ht="12.75" x14ac:dyDescent="0.2">
      <c r="C901" s="7"/>
    </row>
    <row r="902" spans="3:3" ht="12.75" x14ac:dyDescent="0.2">
      <c r="C902" s="7"/>
    </row>
    <row r="903" spans="3:3" ht="12.75" x14ac:dyDescent="0.2">
      <c r="C903" s="7"/>
    </row>
    <row r="904" spans="3:3" ht="12.75" x14ac:dyDescent="0.2">
      <c r="C904" s="7"/>
    </row>
    <row r="905" spans="3:3" ht="12.75" x14ac:dyDescent="0.2">
      <c r="C905" s="7"/>
    </row>
    <row r="906" spans="3:3" ht="12.75" x14ac:dyDescent="0.2">
      <c r="C906" s="7"/>
    </row>
    <row r="907" spans="3:3" ht="12.75" x14ac:dyDescent="0.2">
      <c r="C907" s="7"/>
    </row>
    <row r="908" spans="3:3" ht="12.75" x14ac:dyDescent="0.2">
      <c r="C908" s="7"/>
    </row>
    <row r="909" spans="3:3" ht="12.75" x14ac:dyDescent="0.2">
      <c r="C909" s="7"/>
    </row>
    <row r="910" spans="3:3" ht="12.75" x14ac:dyDescent="0.2">
      <c r="C910" s="7"/>
    </row>
    <row r="911" spans="3:3" ht="12.75" x14ac:dyDescent="0.2">
      <c r="C911" s="7"/>
    </row>
    <row r="912" spans="3:3" ht="12.75" x14ac:dyDescent="0.2">
      <c r="C912" s="7"/>
    </row>
    <row r="913" spans="3:3" ht="12.75" x14ac:dyDescent="0.2">
      <c r="C913" s="7"/>
    </row>
    <row r="914" spans="3:3" ht="12.75" x14ac:dyDescent="0.2">
      <c r="C914" s="7"/>
    </row>
    <row r="915" spans="3:3" ht="12.75" x14ac:dyDescent="0.2">
      <c r="C915" s="7"/>
    </row>
    <row r="916" spans="3:3" ht="12.75" x14ac:dyDescent="0.2">
      <c r="C916" s="7"/>
    </row>
    <row r="917" spans="3:3" ht="12.75" x14ac:dyDescent="0.2">
      <c r="C917" s="7"/>
    </row>
    <row r="918" spans="3:3" ht="12.75" x14ac:dyDescent="0.2">
      <c r="C918" s="7"/>
    </row>
    <row r="919" spans="3:3" ht="12.75" x14ac:dyDescent="0.2">
      <c r="C919" s="7"/>
    </row>
    <row r="920" spans="3:3" ht="12.75" x14ac:dyDescent="0.2">
      <c r="C920" s="7"/>
    </row>
    <row r="921" spans="3:3" ht="12.75" x14ac:dyDescent="0.2">
      <c r="C921" s="7"/>
    </row>
    <row r="922" spans="3:3" ht="12.75" x14ac:dyDescent="0.2">
      <c r="C922" s="7"/>
    </row>
    <row r="923" spans="3:3" ht="12.75" x14ac:dyDescent="0.2">
      <c r="C923" s="7"/>
    </row>
    <row r="924" spans="3:3" ht="12.75" x14ac:dyDescent="0.2">
      <c r="C924" s="7"/>
    </row>
    <row r="925" spans="3:3" ht="12.75" x14ac:dyDescent="0.2">
      <c r="C925" s="7"/>
    </row>
    <row r="926" spans="3:3" ht="12.75" x14ac:dyDescent="0.2">
      <c r="C926" s="7"/>
    </row>
    <row r="927" spans="3:3" ht="12.75" x14ac:dyDescent="0.2">
      <c r="C927" s="7"/>
    </row>
    <row r="928" spans="3:3" ht="12.75" x14ac:dyDescent="0.2">
      <c r="C928" s="7"/>
    </row>
    <row r="929" spans="3:3" ht="12.75" x14ac:dyDescent="0.2">
      <c r="C929" s="7"/>
    </row>
    <row r="930" spans="3:3" ht="12.75" x14ac:dyDescent="0.2">
      <c r="C930" s="7"/>
    </row>
    <row r="931" spans="3:3" ht="12.75" x14ac:dyDescent="0.2">
      <c r="C931" s="7"/>
    </row>
    <row r="932" spans="3:3" ht="12.75" x14ac:dyDescent="0.2">
      <c r="C932" s="7"/>
    </row>
    <row r="933" spans="3:3" ht="12.75" x14ac:dyDescent="0.2">
      <c r="C933" s="7"/>
    </row>
    <row r="934" spans="3:3" ht="12.75" x14ac:dyDescent="0.2">
      <c r="C934" s="7"/>
    </row>
    <row r="935" spans="3:3" ht="12.75" x14ac:dyDescent="0.2">
      <c r="C935" s="7"/>
    </row>
    <row r="936" spans="3:3" ht="12.75" x14ac:dyDescent="0.2">
      <c r="C936" s="7"/>
    </row>
    <row r="937" spans="3:3" ht="12.75" x14ac:dyDescent="0.2">
      <c r="C937" s="7"/>
    </row>
    <row r="938" spans="3:3" ht="12.75" x14ac:dyDescent="0.2">
      <c r="C938" s="7"/>
    </row>
    <row r="939" spans="3:3" ht="12.75" x14ac:dyDescent="0.2">
      <c r="C939" s="7"/>
    </row>
    <row r="940" spans="3:3" ht="12.75" x14ac:dyDescent="0.2">
      <c r="C940" s="7"/>
    </row>
    <row r="941" spans="3:3" ht="12.75" x14ac:dyDescent="0.2">
      <c r="C941" s="7"/>
    </row>
    <row r="942" spans="3:3" ht="12.75" x14ac:dyDescent="0.2">
      <c r="C942" s="7"/>
    </row>
    <row r="943" spans="3:3" ht="12.75" x14ac:dyDescent="0.2">
      <c r="C943" s="7"/>
    </row>
    <row r="944" spans="3:3" ht="12.75" x14ac:dyDescent="0.2">
      <c r="C944" s="7"/>
    </row>
    <row r="945" spans="3:3" ht="12.75" x14ac:dyDescent="0.2">
      <c r="C945" s="7"/>
    </row>
    <row r="946" spans="3:3" ht="12.75" x14ac:dyDescent="0.2">
      <c r="C946" s="7"/>
    </row>
    <row r="947" spans="3:3" ht="12.75" x14ac:dyDescent="0.2">
      <c r="C947" s="7"/>
    </row>
    <row r="948" spans="3:3" ht="12.75" x14ac:dyDescent="0.2">
      <c r="C948" s="7"/>
    </row>
    <row r="949" spans="3:3" ht="12.75" x14ac:dyDescent="0.2">
      <c r="C949" s="7"/>
    </row>
    <row r="950" spans="3:3" ht="12.75" x14ac:dyDescent="0.2">
      <c r="C950" s="7"/>
    </row>
    <row r="951" spans="3:3" ht="12.75" x14ac:dyDescent="0.2">
      <c r="C951" s="7"/>
    </row>
    <row r="952" spans="3:3" ht="12.75" x14ac:dyDescent="0.2">
      <c r="C952" s="7"/>
    </row>
    <row r="953" spans="3:3" ht="12.75" x14ac:dyDescent="0.2">
      <c r="C953" s="7"/>
    </row>
    <row r="954" spans="3:3" ht="12.75" x14ac:dyDescent="0.2">
      <c r="C954" s="7"/>
    </row>
    <row r="955" spans="3:3" ht="12.75" x14ac:dyDescent="0.2">
      <c r="C955" s="7"/>
    </row>
    <row r="956" spans="3:3" ht="12.75" x14ac:dyDescent="0.2">
      <c r="C956" s="7"/>
    </row>
    <row r="957" spans="3:3" ht="12.75" x14ac:dyDescent="0.2">
      <c r="C957" s="7"/>
    </row>
    <row r="958" spans="3:3" ht="12.75" x14ac:dyDescent="0.2">
      <c r="C958" s="7"/>
    </row>
    <row r="959" spans="3:3" ht="12.75" x14ac:dyDescent="0.2">
      <c r="C959" s="7"/>
    </row>
    <row r="960" spans="3:3" ht="12.75" x14ac:dyDescent="0.2">
      <c r="C960" s="7"/>
    </row>
    <row r="961" spans="3:3" ht="12.75" x14ac:dyDescent="0.2">
      <c r="C961" s="7"/>
    </row>
    <row r="962" spans="3:3" ht="12.75" x14ac:dyDescent="0.2">
      <c r="C962" s="7"/>
    </row>
    <row r="963" spans="3:3" ht="12.75" x14ac:dyDescent="0.2">
      <c r="C963" s="7"/>
    </row>
    <row r="964" spans="3:3" ht="12.75" x14ac:dyDescent="0.2">
      <c r="C964" s="7"/>
    </row>
    <row r="965" spans="3:3" ht="12.75" x14ac:dyDescent="0.2">
      <c r="C965" s="7"/>
    </row>
    <row r="966" spans="3:3" ht="12.75" x14ac:dyDescent="0.2">
      <c r="C966" s="7"/>
    </row>
    <row r="967" spans="3:3" ht="12.75" x14ac:dyDescent="0.2">
      <c r="C967" s="7"/>
    </row>
    <row r="968" spans="3:3" ht="12.75" x14ac:dyDescent="0.2">
      <c r="C968" s="7"/>
    </row>
    <row r="969" spans="3:3" ht="12.75" x14ac:dyDescent="0.2">
      <c r="C969" s="7"/>
    </row>
    <row r="970" spans="3:3" ht="12.75" x14ac:dyDescent="0.2">
      <c r="C970" s="7"/>
    </row>
    <row r="971" spans="3:3" ht="12.75" x14ac:dyDescent="0.2">
      <c r="C971" s="7"/>
    </row>
    <row r="972" spans="3:3" ht="12.75" x14ac:dyDescent="0.2">
      <c r="C972" s="7"/>
    </row>
    <row r="973" spans="3:3" ht="12.75" x14ac:dyDescent="0.2">
      <c r="C973" s="7"/>
    </row>
    <row r="974" spans="3:3" ht="12.75" x14ac:dyDescent="0.2">
      <c r="C974" s="7"/>
    </row>
    <row r="975" spans="3:3" ht="12.75" x14ac:dyDescent="0.2">
      <c r="C975" s="7"/>
    </row>
    <row r="976" spans="3:3" ht="12.75" x14ac:dyDescent="0.2">
      <c r="C976" s="7"/>
    </row>
    <row r="977" spans="3:3" ht="12.75" x14ac:dyDescent="0.2">
      <c r="C977" s="7"/>
    </row>
    <row r="978" spans="3:3" ht="12.75" x14ac:dyDescent="0.2">
      <c r="C978" s="7"/>
    </row>
    <row r="979" spans="3:3" ht="12.75" x14ac:dyDescent="0.2">
      <c r="C979" s="7"/>
    </row>
    <row r="980" spans="3:3" ht="12.75" x14ac:dyDescent="0.2">
      <c r="C980" s="7"/>
    </row>
    <row r="981" spans="3:3" ht="12.75" x14ac:dyDescent="0.2">
      <c r="C981" s="7"/>
    </row>
    <row r="982" spans="3:3" ht="12.75" x14ac:dyDescent="0.2">
      <c r="C982" s="7"/>
    </row>
    <row r="983" spans="3:3" ht="12.75" x14ac:dyDescent="0.2">
      <c r="C983" s="7"/>
    </row>
    <row r="984" spans="3:3" ht="12.75" x14ac:dyDescent="0.2">
      <c r="C984" s="7"/>
    </row>
    <row r="985" spans="3:3" ht="12.75" x14ac:dyDescent="0.2">
      <c r="C985" s="7"/>
    </row>
    <row r="986" spans="3:3" ht="12.75" x14ac:dyDescent="0.2">
      <c r="C986" s="7"/>
    </row>
    <row r="987" spans="3:3" ht="12.75" x14ac:dyDescent="0.2">
      <c r="C987" s="7"/>
    </row>
    <row r="988" spans="3:3" ht="12.75" x14ac:dyDescent="0.2">
      <c r="C988" s="7"/>
    </row>
    <row r="989" spans="3:3" ht="12.75" x14ac:dyDescent="0.2">
      <c r="C989" s="7"/>
    </row>
    <row r="990" spans="3:3" ht="12.75" x14ac:dyDescent="0.2">
      <c r="C990" s="7"/>
    </row>
    <row r="991" spans="3:3" ht="12.75" x14ac:dyDescent="0.2">
      <c r="C991" s="7"/>
    </row>
    <row r="992" spans="3:3" ht="12.75" x14ac:dyDescent="0.2">
      <c r="C992" s="7"/>
    </row>
    <row r="993" spans="3:3" ht="12.75" x14ac:dyDescent="0.2">
      <c r="C993" s="7"/>
    </row>
    <row r="994" spans="3:3" ht="12.75" x14ac:dyDescent="0.2">
      <c r="C994" s="7"/>
    </row>
    <row r="995" spans="3:3" ht="12.75" x14ac:dyDescent="0.2">
      <c r="C995" s="7"/>
    </row>
    <row r="996" spans="3:3" ht="12.75" x14ac:dyDescent="0.2">
      <c r="C996" s="7"/>
    </row>
    <row r="997" spans="3:3" ht="12.75" x14ac:dyDescent="0.2">
      <c r="C997" s="7"/>
    </row>
    <row r="998" spans="3:3" ht="12.75" x14ac:dyDescent="0.2">
      <c r="C998" s="7"/>
    </row>
    <row r="999" spans="3:3" ht="12.75" x14ac:dyDescent="0.2">
      <c r="C999" s="7"/>
    </row>
    <row r="1000" spans="3:3" ht="12.75" x14ac:dyDescent="0.2">
      <c r="C1000" s="7"/>
    </row>
    <row r="1001" spans="3:3" ht="12.75" x14ac:dyDescent="0.2">
      <c r="C1001" s="7"/>
    </row>
  </sheetData>
  <hyperlinks>
    <hyperlink ref="C3" r:id="rId1" xr:uid="{00000000-0004-0000-0100-000000000000}"/>
    <hyperlink ref="C4" r:id="rId2" xr:uid="{00000000-0004-0000-0100-000001000000}"/>
    <hyperlink ref="C5" r:id="rId3" xr:uid="{00000000-0004-0000-0100-000002000000}"/>
    <hyperlink ref="C6" r:id="rId4" xr:uid="{00000000-0004-0000-0100-000003000000}"/>
    <hyperlink ref="C7" r:id="rId5" xr:uid="{00000000-0004-0000-0100-000004000000}"/>
    <hyperlink ref="C8" r:id="rId6" xr:uid="{00000000-0004-0000-0100-000005000000}"/>
    <hyperlink ref="C9" r:id="rId7" xr:uid="{00000000-0004-0000-0100-000006000000}"/>
    <hyperlink ref="C10" r:id="rId8" xr:uid="{00000000-0004-0000-0100-000007000000}"/>
    <hyperlink ref="C11" r:id="rId9" xr:uid="{00000000-0004-0000-0100-000008000000}"/>
    <hyperlink ref="C12" r:id="rId10" xr:uid="{00000000-0004-0000-0100-000009000000}"/>
    <hyperlink ref="C13" r:id="rId11" xr:uid="{00000000-0004-0000-0100-00000A000000}"/>
    <hyperlink ref="C14" r:id="rId12" xr:uid="{00000000-0004-0000-0100-00000B000000}"/>
    <hyperlink ref="C15" r:id="rId13" xr:uid="{00000000-0004-0000-0100-00000C000000}"/>
    <hyperlink ref="C16" r:id="rId14" xr:uid="{00000000-0004-0000-0100-00000D000000}"/>
    <hyperlink ref="C19" r:id="rId15" xr:uid="{00000000-0004-0000-0100-00000E000000}"/>
    <hyperlink ref="C20" r:id="rId16" xr:uid="{00000000-0004-0000-0100-00000F000000}"/>
    <hyperlink ref="C21" r:id="rId17" xr:uid="{00000000-0004-0000-0100-000010000000}"/>
  </hyperlinks>
  <printOptions horizontalCentered="1" gridLines="1"/>
  <pageMargins left="0.25" right="0.25" top="0.75" bottom="0.75" header="0" footer="0"/>
  <pageSetup fitToHeight="0" pageOrder="overThenDown" orientation="portrait" cellComments="atEnd"/>
  <drawing r:id="rId1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outlinePr summaryBelow="0" summaryRight="0"/>
    <pageSetUpPr fitToPage="1"/>
  </sheetPr>
  <dimension ref="A1:Y1006"/>
  <sheetViews>
    <sheetView workbookViewId="0">
      <selection activeCell="B18" sqref="B18"/>
    </sheetView>
  </sheetViews>
  <sheetFormatPr defaultColWidth="14.42578125" defaultRowHeight="15.75" customHeight="1" x14ac:dyDescent="0.2"/>
  <cols>
    <col min="1" max="1" width="28.85546875" customWidth="1"/>
    <col min="2" max="2" width="34.42578125" customWidth="1"/>
    <col min="3" max="3" width="53.85546875" customWidth="1"/>
    <col min="4" max="4" width="92.5703125" customWidth="1"/>
  </cols>
  <sheetData>
    <row r="1" spans="1:25" ht="15.75" customHeight="1" x14ac:dyDescent="0.35">
      <c r="A1" s="1" t="s">
        <v>0</v>
      </c>
      <c r="B1" s="5" t="s">
        <v>14</v>
      </c>
      <c r="C1" s="5" t="s">
        <v>15</v>
      </c>
      <c r="D1" s="5" t="s">
        <v>2</v>
      </c>
      <c r="E1" s="3"/>
      <c r="F1" s="3"/>
      <c r="G1" s="3"/>
      <c r="H1" s="3"/>
      <c r="I1" s="3"/>
      <c r="J1" s="3"/>
      <c r="K1" s="3"/>
      <c r="L1" s="3"/>
      <c r="M1" s="3"/>
      <c r="N1" s="3"/>
      <c r="O1" s="3"/>
      <c r="P1" s="3"/>
      <c r="Q1" s="3"/>
      <c r="R1" s="3"/>
      <c r="S1" s="3"/>
      <c r="T1" s="3"/>
      <c r="U1" s="3"/>
      <c r="V1" s="3"/>
      <c r="W1" s="3"/>
      <c r="X1" s="3"/>
      <c r="Y1" s="3"/>
    </row>
    <row r="2" spans="1:25" ht="15.75" customHeight="1" x14ac:dyDescent="0.2">
      <c r="A2" s="79" t="s">
        <v>2047</v>
      </c>
      <c r="B2" s="9" t="s">
        <v>22</v>
      </c>
      <c r="C2" s="8" t="s">
        <v>24</v>
      </c>
    </row>
    <row r="3" spans="1:25" ht="15.75" customHeight="1" x14ac:dyDescent="0.2">
      <c r="A3" s="29" t="s">
        <v>2047</v>
      </c>
      <c r="B3" s="6" t="s">
        <v>57</v>
      </c>
      <c r="C3" s="8" t="s">
        <v>58</v>
      </c>
      <c r="D3" s="29" t="s">
        <v>62</v>
      </c>
    </row>
    <row r="4" spans="1:25" ht="15.75" customHeight="1" x14ac:dyDescent="0.2">
      <c r="A4" s="29" t="s">
        <v>2047</v>
      </c>
      <c r="B4" s="9" t="s">
        <v>28</v>
      </c>
      <c r="C4" s="8" t="s">
        <v>29</v>
      </c>
    </row>
    <row r="5" spans="1:25" ht="15.75" customHeight="1" x14ac:dyDescent="0.2">
      <c r="A5" s="29" t="s">
        <v>2047</v>
      </c>
      <c r="B5" s="29" t="s">
        <v>69</v>
      </c>
      <c r="C5" s="8" t="s">
        <v>71</v>
      </c>
      <c r="D5" s="29" t="s">
        <v>77</v>
      </c>
    </row>
    <row r="6" spans="1:25" ht="15.75" customHeight="1" x14ac:dyDescent="0.2">
      <c r="A6" s="29" t="s">
        <v>2047</v>
      </c>
      <c r="B6" s="29" t="s">
        <v>191</v>
      </c>
      <c r="C6" s="15" t="s">
        <v>192</v>
      </c>
      <c r="D6" s="29" t="s">
        <v>194</v>
      </c>
    </row>
    <row r="7" spans="1:25" ht="15.75" customHeight="1" x14ac:dyDescent="0.2">
      <c r="A7" s="29" t="s">
        <v>2047</v>
      </c>
      <c r="B7" s="6" t="s">
        <v>191</v>
      </c>
      <c r="C7" s="8" t="s">
        <v>195</v>
      </c>
    </row>
    <row r="8" spans="1:25" ht="15.75" customHeight="1" x14ac:dyDescent="0.2">
      <c r="A8" s="29" t="s">
        <v>2047</v>
      </c>
      <c r="B8" s="6" t="s">
        <v>187</v>
      </c>
      <c r="C8" s="8" t="s">
        <v>188</v>
      </c>
      <c r="D8" s="6" t="s">
        <v>190</v>
      </c>
    </row>
    <row r="9" spans="1:25" ht="15.75" customHeight="1" x14ac:dyDescent="0.2">
      <c r="A9" s="29" t="s">
        <v>2047</v>
      </c>
      <c r="B9" s="6" t="s">
        <v>174</v>
      </c>
      <c r="C9" s="8" t="s">
        <v>175</v>
      </c>
    </row>
    <row r="10" spans="1:25" ht="15.75" customHeight="1" x14ac:dyDescent="0.2">
      <c r="A10" s="29" t="s">
        <v>2047</v>
      </c>
      <c r="B10" s="6" t="s">
        <v>174</v>
      </c>
      <c r="C10" s="8" t="s">
        <v>183</v>
      </c>
      <c r="D10" s="6" t="s">
        <v>186</v>
      </c>
    </row>
    <row r="11" spans="1:25" ht="15.75" customHeight="1" x14ac:dyDescent="0.2">
      <c r="A11" s="29" t="s">
        <v>2047</v>
      </c>
      <c r="B11" s="6" t="s">
        <v>196</v>
      </c>
      <c r="C11" s="8" t="s">
        <v>197</v>
      </c>
      <c r="D11" s="29" t="s">
        <v>203</v>
      </c>
    </row>
    <row r="12" spans="1:25" ht="15.75" customHeight="1" x14ac:dyDescent="0.2">
      <c r="A12" s="29" t="s">
        <v>2047</v>
      </c>
      <c r="B12" s="6" t="s">
        <v>64</v>
      </c>
      <c r="C12" s="8" t="s">
        <v>65</v>
      </c>
      <c r="D12" s="6" t="s">
        <v>68</v>
      </c>
    </row>
    <row r="13" spans="1:25" ht="15.75" customHeight="1" x14ac:dyDescent="0.2">
      <c r="A13" s="29" t="s">
        <v>2047</v>
      </c>
      <c r="B13" s="6" t="s">
        <v>170</v>
      </c>
      <c r="C13" s="8" t="s">
        <v>171</v>
      </c>
    </row>
    <row r="14" spans="1:25" ht="15.75" customHeight="1" x14ac:dyDescent="0.2">
      <c r="A14" s="29" t="s">
        <v>2047</v>
      </c>
      <c r="B14" s="6" t="s">
        <v>39</v>
      </c>
      <c r="C14" s="8" t="s">
        <v>40</v>
      </c>
      <c r="D14" s="29" t="s">
        <v>47</v>
      </c>
    </row>
    <row r="15" spans="1:25" ht="15.75" customHeight="1" x14ac:dyDescent="0.2">
      <c r="A15" s="29" t="s">
        <v>2047</v>
      </c>
      <c r="B15" s="6" t="s">
        <v>111</v>
      </c>
      <c r="C15" s="8" t="s">
        <v>112</v>
      </c>
      <c r="D15" s="29" t="s">
        <v>119</v>
      </c>
    </row>
    <row r="16" spans="1:25" ht="15.75" customHeight="1" x14ac:dyDescent="0.2">
      <c r="A16" s="29" t="s">
        <v>2047</v>
      </c>
      <c r="B16" s="6" t="s">
        <v>120</v>
      </c>
      <c r="C16" s="8" t="s">
        <v>121</v>
      </c>
      <c r="D16" s="29" t="s">
        <v>133</v>
      </c>
    </row>
    <row r="17" spans="1:4" ht="15.75" customHeight="1" x14ac:dyDescent="0.2">
      <c r="A17" s="29" t="s">
        <v>2047</v>
      </c>
      <c r="B17" s="6" t="s">
        <v>216</v>
      </c>
      <c r="C17" s="8" t="s">
        <v>217</v>
      </c>
      <c r="D17" s="29" t="s">
        <v>225</v>
      </c>
    </row>
    <row r="18" spans="1:4" ht="15.75" customHeight="1" x14ac:dyDescent="0.2">
      <c r="A18" s="29" t="s">
        <v>2047</v>
      </c>
      <c r="B18" s="6" t="s">
        <v>34</v>
      </c>
      <c r="C18" s="8" t="s">
        <v>35</v>
      </c>
      <c r="D18" s="29" t="s">
        <v>38</v>
      </c>
    </row>
    <row r="19" spans="1:4" ht="15.75" customHeight="1" x14ac:dyDescent="0.2">
      <c r="A19" s="29" t="s">
        <v>2047</v>
      </c>
      <c r="B19" s="6" t="s">
        <v>142</v>
      </c>
      <c r="C19" s="8" t="s">
        <v>143</v>
      </c>
    </row>
    <row r="20" spans="1:4" ht="15.75" customHeight="1" x14ac:dyDescent="0.2">
      <c r="A20" s="29" t="s">
        <v>2047</v>
      </c>
      <c r="B20" s="6" t="s">
        <v>166</v>
      </c>
      <c r="C20" s="8" t="s">
        <v>167</v>
      </c>
    </row>
    <row r="21" spans="1:4" ht="15.75" customHeight="1" x14ac:dyDescent="0.2">
      <c r="A21" s="29" t="s">
        <v>2047</v>
      </c>
      <c r="B21" s="6" t="s">
        <v>156</v>
      </c>
      <c r="C21" s="8" t="s">
        <v>158</v>
      </c>
    </row>
    <row r="22" spans="1:4" ht="15.75" customHeight="1" x14ac:dyDescent="0.2">
      <c r="A22" s="29" t="s">
        <v>2047</v>
      </c>
      <c r="B22" s="6" t="s">
        <v>163</v>
      </c>
      <c r="C22" s="8" t="s">
        <v>165</v>
      </c>
    </row>
    <row r="23" spans="1:4" ht="15.75" customHeight="1" x14ac:dyDescent="0.2">
      <c r="A23" s="29" t="s">
        <v>2047</v>
      </c>
      <c r="B23" s="6" t="s">
        <v>134</v>
      </c>
      <c r="C23" s="8" t="s">
        <v>135</v>
      </c>
    </row>
    <row r="24" spans="1:4" ht="15.75" customHeight="1" x14ac:dyDescent="0.2">
      <c r="A24" s="29" t="s">
        <v>2047</v>
      </c>
      <c r="B24" s="6" t="s">
        <v>207</v>
      </c>
      <c r="C24" s="8" t="s">
        <v>208</v>
      </c>
    </row>
    <row r="25" spans="1:4" ht="15.75" customHeight="1" x14ac:dyDescent="0.2">
      <c r="A25" s="29" t="s">
        <v>2047</v>
      </c>
      <c r="B25" s="6" t="s">
        <v>228</v>
      </c>
      <c r="C25" s="8" t="s">
        <v>229</v>
      </c>
    </row>
    <row r="26" spans="1:4" ht="15.75" customHeight="1" x14ac:dyDescent="0.2">
      <c r="A26" s="29" t="s">
        <v>2047</v>
      </c>
      <c r="B26" s="6" t="s">
        <v>213</v>
      </c>
      <c r="C26" s="8" t="s">
        <v>214</v>
      </c>
      <c r="D26" s="29" t="s">
        <v>215</v>
      </c>
    </row>
    <row r="27" spans="1:4" ht="15.75" customHeight="1" x14ac:dyDescent="0.2">
      <c r="A27" s="29" t="s">
        <v>2047</v>
      </c>
      <c r="B27" s="29" t="s">
        <v>234</v>
      </c>
      <c r="C27" s="8" t="s">
        <v>235</v>
      </c>
    </row>
    <row r="28" spans="1:4" ht="15.75" customHeight="1" x14ac:dyDescent="0.2">
      <c r="A28" s="29" t="s">
        <v>2047</v>
      </c>
      <c r="B28" s="6" t="s">
        <v>234</v>
      </c>
      <c r="C28" s="8" t="s">
        <v>237</v>
      </c>
      <c r="D28" s="6" t="s">
        <v>239</v>
      </c>
    </row>
    <row r="29" spans="1:4" ht="15.75" customHeight="1" x14ac:dyDescent="0.2">
      <c r="A29" s="29" t="s">
        <v>2047</v>
      </c>
      <c r="B29" s="6" t="s">
        <v>84</v>
      </c>
      <c r="C29" s="8" t="s">
        <v>85</v>
      </c>
      <c r="D29" s="6" t="s">
        <v>91</v>
      </c>
    </row>
    <row r="30" spans="1:4" ht="15.75" customHeight="1" x14ac:dyDescent="0.2">
      <c r="A30" s="29" t="s">
        <v>2047</v>
      </c>
      <c r="B30" s="6" t="s">
        <v>48</v>
      </c>
      <c r="C30" s="8" t="s">
        <v>49</v>
      </c>
    </row>
    <row r="31" spans="1:4" ht="15.75" customHeight="1" x14ac:dyDescent="0.2">
      <c r="A31" s="29" t="s">
        <v>2047</v>
      </c>
      <c r="B31" s="6" t="s">
        <v>102</v>
      </c>
      <c r="C31" s="8" t="s">
        <v>106</v>
      </c>
      <c r="D31" s="6" t="s">
        <v>110</v>
      </c>
    </row>
    <row r="32" spans="1:4" ht="15.75" customHeight="1" x14ac:dyDescent="0.2">
      <c r="A32" s="29" t="s">
        <v>2047</v>
      </c>
      <c r="B32" s="6" t="s">
        <v>78</v>
      </c>
      <c r="C32" s="8" t="s">
        <v>79</v>
      </c>
    </row>
    <row r="33" spans="1:4" ht="15.75" customHeight="1" x14ac:dyDescent="0.2">
      <c r="A33" s="29" t="s">
        <v>2047</v>
      </c>
      <c r="B33" s="6" t="s">
        <v>204</v>
      </c>
      <c r="C33" s="8" t="s">
        <v>205</v>
      </c>
      <c r="D33" s="29" t="s">
        <v>206</v>
      </c>
    </row>
    <row r="34" spans="1:4" ht="12.75" x14ac:dyDescent="0.2">
      <c r="A34" s="29" t="s">
        <v>2047</v>
      </c>
      <c r="B34" s="6" t="s">
        <v>209</v>
      </c>
      <c r="C34" s="8" t="s">
        <v>210</v>
      </c>
    </row>
    <row r="35" spans="1:4" ht="12.75" x14ac:dyDescent="0.2">
      <c r="A35" s="29" t="s">
        <v>2047</v>
      </c>
      <c r="B35" s="6" t="s">
        <v>18</v>
      </c>
      <c r="C35" s="8" t="s">
        <v>19</v>
      </c>
    </row>
    <row r="36" spans="1:4" ht="12.75" x14ac:dyDescent="0.2">
      <c r="A36" s="29" t="s">
        <v>2047</v>
      </c>
      <c r="B36" s="6" t="s">
        <v>30</v>
      </c>
      <c r="C36" s="8" t="s">
        <v>31</v>
      </c>
    </row>
    <row r="37" spans="1:4" ht="12.75" x14ac:dyDescent="0.2">
      <c r="A37" s="29" t="s">
        <v>2047</v>
      </c>
      <c r="B37" s="6" t="s">
        <v>51</v>
      </c>
      <c r="C37" s="8" t="s">
        <v>52</v>
      </c>
      <c r="D37" s="29" t="s">
        <v>56</v>
      </c>
    </row>
    <row r="38" spans="1:4" ht="12.75" x14ac:dyDescent="0.2">
      <c r="A38" s="29" t="s">
        <v>2047</v>
      </c>
      <c r="B38" s="6" t="s">
        <v>92</v>
      </c>
      <c r="C38" s="8" t="s">
        <v>93</v>
      </c>
      <c r="D38" s="29" t="s">
        <v>99</v>
      </c>
    </row>
    <row r="39" spans="1:4" ht="12.75" hidden="1" x14ac:dyDescent="0.2">
      <c r="A39" s="29" t="s">
        <v>2048</v>
      </c>
      <c r="B39" s="6" t="s">
        <v>241</v>
      </c>
      <c r="C39" s="8" t="s">
        <v>242</v>
      </c>
    </row>
    <row r="40" spans="1:4" ht="12.75" hidden="1" x14ac:dyDescent="0.2">
      <c r="A40" s="6" t="s">
        <v>2048</v>
      </c>
      <c r="B40" s="29" t="s">
        <v>248</v>
      </c>
      <c r="C40" s="8" t="s">
        <v>249</v>
      </c>
    </row>
    <row r="41" spans="1:4" ht="12.75" hidden="1" x14ac:dyDescent="0.2">
      <c r="A41" s="6" t="s">
        <v>2048</v>
      </c>
      <c r="B41" s="29" t="s">
        <v>327</v>
      </c>
      <c r="C41" s="8" t="s">
        <v>329</v>
      </c>
    </row>
    <row r="42" spans="1:4" ht="12.75" hidden="1" x14ac:dyDescent="0.2">
      <c r="A42" s="29" t="s">
        <v>2048</v>
      </c>
      <c r="B42" s="6" t="s">
        <v>370</v>
      </c>
      <c r="C42" s="8" t="s">
        <v>371</v>
      </c>
    </row>
    <row r="43" spans="1:4" ht="12.75" hidden="1" x14ac:dyDescent="0.2">
      <c r="A43" s="29" t="s">
        <v>2048</v>
      </c>
      <c r="B43" s="6" t="s">
        <v>378</v>
      </c>
      <c r="C43" s="8" t="s">
        <v>380</v>
      </c>
    </row>
    <row r="44" spans="1:4" ht="12.75" hidden="1" x14ac:dyDescent="0.2">
      <c r="A44" s="29" t="s">
        <v>2048</v>
      </c>
      <c r="B44" s="6" t="s">
        <v>443</v>
      </c>
      <c r="C44" s="8" t="s">
        <v>444</v>
      </c>
      <c r="D44" s="29" t="s">
        <v>446</v>
      </c>
    </row>
    <row r="45" spans="1:4" ht="12.75" hidden="1" x14ac:dyDescent="0.2">
      <c r="A45" s="29" t="s">
        <v>2048</v>
      </c>
      <c r="B45" s="6" t="s">
        <v>338</v>
      </c>
      <c r="C45" s="8" t="s">
        <v>339</v>
      </c>
    </row>
    <row r="46" spans="1:4" ht="12.75" hidden="1" x14ac:dyDescent="0.2">
      <c r="A46" s="29" t="s">
        <v>2048</v>
      </c>
      <c r="B46" s="29" t="s">
        <v>257</v>
      </c>
      <c r="C46" s="8" t="s">
        <v>258</v>
      </c>
    </row>
    <row r="47" spans="1:4" ht="12.75" hidden="1" x14ac:dyDescent="0.2">
      <c r="A47" s="29" t="s">
        <v>2048</v>
      </c>
      <c r="B47" s="6" t="s">
        <v>269</v>
      </c>
      <c r="C47" s="8" t="s">
        <v>270</v>
      </c>
    </row>
    <row r="48" spans="1:4" ht="12.75" hidden="1" x14ac:dyDescent="0.2">
      <c r="A48" s="29" t="s">
        <v>2048</v>
      </c>
      <c r="B48" s="9" t="s">
        <v>259</v>
      </c>
      <c r="C48" s="8" t="s">
        <v>260</v>
      </c>
    </row>
    <row r="49" spans="1:4" ht="12.75" hidden="1" x14ac:dyDescent="0.2">
      <c r="A49" s="29" t="s">
        <v>2048</v>
      </c>
      <c r="B49" s="6" t="s">
        <v>34</v>
      </c>
      <c r="C49" s="8" t="s">
        <v>304</v>
      </c>
      <c r="D49" s="29" t="s">
        <v>312</v>
      </c>
    </row>
    <row r="50" spans="1:4" ht="12.75" hidden="1" x14ac:dyDescent="0.2">
      <c r="A50" s="29" t="s">
        <v>2048</v>
      </c>
      <c r="B50" s="6" t="s">
        <v>34</v>
      </c>
      <c r="C50" s="8" t="s">
        <v>313</v>
      </c>
      <c r="D50" s="29" t="s">
        <v>316</v>
      </c>
    </row>
    <row r="51" spans="1:4" ht="12.75" hidden="1" x14ac:dyDescent="0.2">
      <c r="A51" s="29" t="s">
        <v>2048</v>
      </c>
      <c r="B51" s="6" t="s">
        <v>34</v>
      </c>
      <c r="C51" s="8" t="s">
        <v>317</v>
      </c>
      <c r="D51" s="29" t="s">
        <v>318</v>
      </c>
    </row>
    <row r="52" spans="1:4" ht="12.75" hidden="1" x14ac:dyDescent="0.2">
      <c r="A52" s="29" t="s">
        <v>2048</v>
      </c>
      <c r="B52" s="6" t="s">
        <v>284</v>
      </c>
      <c r="C52" s="8" t="s">
        <v>285</v>
      </c>
    </row>
    <row r="53" spans="1:4" ht="12.75" hidden="1" x14ac:dyDescent="0.2">
      <c r="A53" s="29" t="s">
        <v>2048</v>
      </c>
      <c r="B53" s="6" t="s">
        <v>284</v>
      </c>
      <c r="C53" s="8" t="s">
        <v>287</v>
      </c>
    </row>
    <row r="54" spans="1:4" ht="12.75" hidden="1" x14ac:dyDescent="0.2">
      <c r="A54" s="29" t="s">
        <v>2048</v>
      </c>
      <c r="B54" s="6" t="s">
        <v>276</v>
      </c>
      <c r="C54" s="8" t="s">
        <v>277</v>
      </c>
    </row>
    <row r="55" spans="1:4" ht="12.75" hidden="1" x14ac:dyDescent="0.2">
      <c r="A55" s="29" t="s">
        <v>2048</v>
      </c>
      <c r="B55" s="6" t="s">
        <v>289</v>
      </c>
      <c r="C55" s="8" t="s">
        <v>291</v>
      </c>
    </row>
    <row r="56" spans="1:4" ht="12.75" hidden="1" x14ac:dyDescent="0.2">
      <c r="A56" s="29" t="s">
        <v>2048</v>
      </c>
      <c r="B56" s="6" t="s">
        <v>362</v>
      </c>
      <c r="C56" s="8" t="s">
        <v>363</v>
      </c>
    </row>
    <row r="57" spans="1:4" ht="12.75" hidden="1" x14ac:dyDescent="0.2">
      <c r="A57" s="29" t="s">
        <v>2048</v>
      </c>
      <c r="B57" s="29" t="s">
        <v>319</v>
      </c>
      <c r="C57" s="8" t="s">
        <v>320</v>
      </c>
    </row>
    <row r="58" spans="1:4" ht="12.75" hidden="1" x14ac:dyDescent="0.2">
      <c r="A58" s="29" t="s">
        <v>2048</v>
      </c>
      <c r="B58" s="6" t="s">
        <v>417</v>
      </c>
      <c r="C58" s="8" t="s">
        <v>419</v>
      </c>
      <c r="D58" s="29" t="s">
        <v>431</v>
      </c>
    </row>
    <row r="59" spans="1:4" ht="12.75" hidden="1" x14ac:dyDescent="0.2">
      <c r="A59" s="29" t="s">
        <v>2048</v>
      </c>
      <c r="B59" s="6" t="s">
        <v>417</v>
      </c>
      <c r="C59" s="8" t="s">
        <v>433</v>
      </c>
      <c r="D59" s="29" t="s">
        <v>438</v>
      </c>
    </row>
    <row r="60" spans="1:4" ht="12.75" hidden="1" x14ac:dyDescent="0.2">
      <c r="A60" s="29" t="s">
        <v>2048</v>
      </c>
      <c r="B60" s="29" t="s">
        <v>417</v>
      </c>
      <c r="C60" s="8" t="s">
        <v>439</v>
      </c>
      <c r="D60" s="29" t="s">
        <v>441</v>
      </c>
    </row>
    <row r="61" spans="1:4" ht="12.75" hidden="1" x14ac:dyDescent="0.2">
      <c r="A61" s="29" t="s">
        <v>2048</v>
      </c>
      <c r="B61" s="6" t="s">
        <v>342</v>
      </c>
      <c r="C61" s="8" t="s">
        <v>343</v>
      </c>
    </row>
    <row r="62" spans="1:4" ht="12.75" hidden="1" x14ac:dyDescent="0.2">
      <c r="A62" s="29" t="s">
        <v>2048</v>
      </c>
      <c r="B62" s="9" t="s">
        <v>345</v>
      </c>
      <c r="C62" s="8" t="s">
        <v>346</v>
      </c>
    </row>
    <row r="63" spans="1:4" ht="12.75" hidden="1" x14ac:dyDescent="0.2">
      <c r="A63" s="29" t="s">
        <v>2048</v>
      </c>
      <c r="B63" s="6" t="s">
        <v>350</v>
      </c>
      <c r="C63" s="8" t="s">
        <v>351</v>
      </c>
    </row>
    <row r="64" spans="1:4" ht="12.75" hidden="1" x14ac:dyDescent="0.2">
      <c r="A64" s="29" t="s">
        <v>2048</v>
      </c>
      <c r="B64" s="6" t="s">
        <v>323</v>
      </c>
      <c r="C64" s="8" t="s">
        <v>324</v>
      </c>
    </row>
    <row r="65" spans="1:4" ht="12.75" hidden="1" x14ac:dyDescent="0.2">
      <c r="A65" s="29" t="s">
        <v>2048</v>
      </c>
      <c r="B65" s="6" t="s">
        <v>251</v>
      </c>
      <c r="C65" s="8" t="s">
        <v>252</v>
      </c>
    </row>
    <row r="66" spans="1:4" ht="12.75" hidden="1" x14ac:dyDescent="0.2">
      <c r="A66" s="29" t="s">
        <v>2048</v>
      </c>
      <c r="B66" s="6" t="s">
        <v>392</v>
      </c>
      <c r="C66" s="8" t="s">
        <v>393</v>
      </c>
      <c r="D66" s="6" t="s">
        <v>395</v>
      </c>
    </row>
    <row r="67" spans="1:4" ht="12.75" hidden="1" x14ac:dyDescent="0.2">
      <c r="A67" s="29" t="s">
        <v>2048</v>
      </c>
      <c r="B67" s="6" t="s">
        <v>392</v>
      </c>
      <c r="C67" s="8" t="s">
        <v>397</v>
      </c>
      <c r="D67" s="6" t="s">
        <v>64</v>
      </c>
    </row>
    <row r="68" spans="1:4" ht="12.75" hidden="1" x14ac:dyDescent="0.2">
      <c r="A68" s="29" t="s">
        <v>2048</v>
      </c>
      <c r="B68" s="6" t="s">
        <v>392</v>
      </c>
      <c r="C68" s="8" t="s">
        <v>402</v>
      </c>
      <c r="D68" s="6" t="s">
        <v>57</v>
      </c>
    </row>
    <row r="69" spans="1:4" ht="12.75" hidden="1" x14ac:dyDescent="0.2">
      <c r="C69" s="7"/>
    </row>
    <row r="70" spans="1:4" ht="12.75" hidden="1" x14ac:dyDescent="0.2">
      <c r="C70" s="7"/>
    </row>
    <row r="71" spans="1:4" ht="12.75" hidden="1" x14ac:dyDescent="0.2">
      <c r="C71" s="7"/>
    </row>
    <row r="72" spans="1:4" ht="12.75" hidden="1" x14ac:dyDescent="0.2">
      <c r="C72" s="7"/>
    </row>
    <row r="73" spans="1:4" ht="12.75" hidden="1" x14ac:dyDescent="0.2">
      <c r="C73" s="7"/>
    </row>
    <row r="74" spans="1:4" ht="12.75" hidden="1" x14ac:dyDescent="0.2">
      <c r="C74" s="7"/>
    </row>
    <row r="75" spans="1:4" ht="12.75" hidden="1" x14ac:dyDescent="0.2">
      <c r="C75" s="7"/>
    </row>
    <row r="76" spans="1:4" ht="12.75" hidden="1" x14ac:dyDescent="0.2">
      <c r="C76" s="7"/>
    </row>
    <row r="77" spans="1:4" ht="12.75" hidden="1" x14ac:dyDescent="0.2">
      <c r="C77" s="7"/>
    </row>
    <row r="78" spans="1:4" ht="12.75" hidden="1" x14ac:dyDescent="0.2">
      <c r="C78" s="7"/>
    </row>
    <row r="79" spans="1:4" ht="12.75" hidden="1" x14ac:dyDescent="0.2">
      <c r="C79" s="7"/>
    </row>
    <row r="80" spans="1:4" ht="12.75" hidden="1" x14ac:dyDescent="0.2">
      <c r="C80" s="7"/>
    </row>
    <row r="81" spans="3:3" ht="12.75" hidden="1" x14ac:dyDescent="0.2">
      <c r="C81" s="7"/>
    </row>
    <row r="82" spans="3:3" ht="12.75" hidden="1" x14ac:dyDescent="0.2">
      <c r="C82" s="7"/>
    </row>
    <row r="83" spans="3:3" ht="12.75" hidden="1" x14ac:dyDescent="0.2">
      <c r="C83" s="7"/>
    </row>
    <row r="84" spans="3:3" ht="12.75" hidden="1" x14ac:dyDescent="0.2">
      <c r="C84" s="7"/>
    </row>
    <row r="85" spans="3:3" ht="12.75" hidden="1" x14ac:dyDescent="0.2">
      <c r="C85" s="7"/>
    </row>
    <row r="86" spans="3:3" ht="12.75" hidden="1" x14ac:dyDescent="0.2">
      <c r="C86" s="7"/>
    </row>
    <row r="87" spans="3:3" ht="12.75" hidden="1" x14ac:dyDescent="0.2">
      <c r="C87" s="7"/>
    </row>
    <row r="88" spans="3:3" ht="12.75" hidden="1" x14ac:dyDescent="0.2">
      <c r="C88" s="7"/>
    </row>
    <row r="89" spans="3:3" ht="12.75" hidden="1" x14ac:dyDescent="0.2">
      <c r="C89" s="7"/>
    </row>
    <row r="90" spans="3:3" ht="12.75" hidden="1" x14ac:dyDescent="0.2">
      <c r="C90" s="7"/>
    </row>
    <row r="91" spans="3:3" ht="12.75" hidden="1" x14ac:dyDescent="0.2">
      <c r="C91" s="7"/>
    </row>
    <row r="92" spans="3:3" ht="12.75" hidden="1" x14ac:dyDescent="0.2">
      <c r="C92" s="7"/>
    </row>
    <row r="93" spans="3:3" ht="12.75" hidden="1" x14ac:dyDescent="0.2">
      <c r="C93" s="7"/>
    </row>
    <row r="94" spans="3:3" ht="12.75" hidden="1" x14ac:dyDescent="0.2">
      <c r="C94" s="7"/>
    </row>
    <row r="95" spans="3:3" ht="12.75" hidden="1" x14ac:dyDescent="0.2">
      <c r="C95" s="7"/>
    </row>
    <row r="96" spans="3:3" ht="12.75" hidden="1" x14ac:dyDescent="0.2">
      <c r="C96" s="7"/>
    </row>
    <row r="97" spans="3:3" ht="12.75" hidden="1" x14ac:dyDescent="0.2">
      <c r="C97" s="7"/>
    </row>
    <row r="98" spans="3:3" ht="12.75" hidden="1" x14ac:dyDescent="0.2">
      <c r="C98" s="7"/>
    </row>
    <row r="99" spans="3:3" ht="12.75" hidden="1" x14ac:dyDescent="0.2">
      <c r="C99" s="7"/>
    </row>
    <row r="100" spans="3:3" ht="12.75" hidden="1" x14ac:dyDescent="0.2">
      <c r="C100" s="7"/>
    </row>
    <row r="101" spans="3:3" ht="12.75" hidden="1" x14ac:dyDescent="0.2">
      <c r="C101" s="7"/>
    </row>
    <row r="102" spans="3:3" ht="12.75" hidden="1" x14ac:dyDescent="0.2">
      <c r="C102" s="7"/>
    </row>
    <row r="103" spans="3:3" ht="12.75" hidden="1" x14ac:dyDescent="0.2">
      <c r="C103" s="7"/>
    </row>
    <row r="104" spans="3:3" ht="12.75" hidden="1" x14ac:dyDescent="0.2">
      <c r="C104" s="7"/>
    </row>
    <row r="105" spans="3:3" ht="12.75" hidden="1" x14ac:dyDescent="0.2">
      <c r="C105" s="7"/>
    </row>
    <row r="106" spans="3:3" ht="12.75" hidden="1" x14ac:dyDescent="0.2">
      <c r="C106" s="7"/>
    </row>
    <row r="107" spans="3:3" ht="12.75" hidden="1" x14ac:dyDescent="0.2">
      <c r="C107" s="7"/>
    </row>
    <row r="108" spans="3:3" ht="12.75" hidden="1" x14ac:dyDescent="0.2">
      <c r="C108" s="7"/>
    </row>
    <row r="109" spans="3:3" ht="12.75" hidden="1" x14ac:dyDescent="0.2">
      <c r="C109" s="7"/>
    </row>
    <row r="110" spans="3:3" ht="12.75" hidden="1" x14ac:dyDescent="0.2">
      <c r="C110" s="7"/>
    </row>
    <row r="111" spans="3:3" ht="12.75" hidden="1" x14ac:dyDescent="0.2">
      <c r="C111" s="7"/>
    </row>
    <row r="112" spans="3:3" ht="12.75" hidden="1" x14ac:dyDescent="0.2">
      <c r="C112" s="7"/>
    </row>
    <row r="113" spans="3:3" ht="12.75" hidden="1" x14ac:dyDescent="0.2">
      <c r="C113" s="7"/>
    </row>
    <row r="114" spans="3:3" ht="12.75" hidden="1" x14ac:dyDescent="0.2">
      <c r="C114" s="7"/>
    </row>
    <row r="115" spans="3:3" ht="12.75" hidden="1" x14ac:dyDescent="0.2">
      <c r="C115" s="7"/>
    </row>
    <row r="116" spans="3:3" ht="12.75" hidden="1" x14ac:dyDescent="0.2">
      <c r="C116" s="7"/>
    </row>
    <row r="117" spans="3:3" ht="12.75" hidden="1" x14ac:dyDescent="0.2">
      <c r="C117" s="7"/>
    </row>
    <row r="118" spans="3:3" ht="12.75" hidden="1" x14ac:dyDescent="0.2">
      <c r="C118" s="7"/>
    </row>
    <row r="119" spans="3:3" ht="12.75" hidden="1" x14ac:dyDescent="0.2">
      <c r="C119" s="7"/>
    </row>
    <row r="120" spans="3:3" ht="12.75" hidden="1" x14ac:dyDescent="0.2">
      <c r="C120" s="7"/>
    </row>
    <row r="121" spans="3:3" ht="12.75" hidden="1" x14ac:dyDescent="0.2">
      <c r="C121" s="7"/>
    </row>
    <row r="122" spans="3:3" ht="12.75" hidden="1" x14ac:dyDescent="0.2">
      <c r="C122" s="7"/>
    </row>
    <row r="123" spans="3:3" ht="12.75" hidden="1" x14ac:dyDescent="0.2">
      <c r="C123" s="7"/>
    </row>
    <row r="124" spans="3:3" ht="12.75" hidden="1" x14ac:dyDescent="0.2">
      <c r="C124" s="7"/>
    </row>
    <row r="125" spans="3:3" ht="12.75" hidden="1" x14ac:dyDescent="0.2">
      <c r="C125" s="7"/>
    </row>
    <row r="126" spans="3:3" ht="12.75" hidden="1" x14ac:dyDescent="0.2">
      <c r="C126" s="7"/>
    </row>
    <row r="127" spans="3:3" ht="12.75" hidden="1" x14ac:dyDescent="0.2">
      <c r="C127" s="7"/>
    </row>
    <row r="128" spans="3:3" ht="12.75" hidden="1" x14ac:dyDescent="0.2">
      <c r="C128" s="7"/>
    </row>
    <row r="129" spans="3:3" ht="12.75" hidden="1" x14ac:dyDescent="0.2">
      <c r="C129" s="7"/>
    </row>
    <row r="130" spans="3:3" ht="12.75" hidden="1" x14ac:dyDescent="0.2">
      <c r="C130" s="7"/>
    </row>
    <row r="131" spans="3:3" ht="12.75" hidden="1" x14ac:dyDescent="0.2">
      <c r="C131" s="7"/>
    </row>
    <row r="132" spans="3:3" ht="12.75" hidden="1" x14ac:dyDescent="0.2">
      <c r="C132" s="7"/>
    </row>
    <row r="133" spans="3:3" ht="12.75" hidden="1" x14ac:dyDescent="0.2">
      <c r="C133" s="7"/>
    </row>
    <row r="134" spans="3:3" ht="12.75" hidden="1" x14ac:dyDescent="0.2">
      <c r="C134" s="7"/>
    </row>
    <row r="135" spans="3:3" ht="12.75" hidden="1" x14ac:dyDescent="0.2">
      <c r="C135" s="7"/>
    </row>
    <row r="136" spans="3:3" ht="12.75" hidden="1" x14ac:dyDescent="0.2">
      <c r="C136" s="7"/>
    </row>
    <row r="137" spans="3:3" ht="12.75" hidden="1" x14ac:dyDescent="0.2">
      <c r="C137" s="7"/>
    </row>
    <row r="138" spans="3:3" ht="12.75" hidden="1" x14ac:dyDescent="0.2">
      <c r="C138" s="7"/>
    </row>
    <row r="139" spans="3:3" ht="12.75" hidden="1" x14ac:dyDescent="0.2">
      <c r="C139" s="7"/>
    </row>
    <row r="140" spans="3:3" ht="12.75" hidden="1" x14ac:dyDescent="0.2">
      <c r="C140" s="7"/>
    </row>
    <row r="141" spans="3:3" ht="12.75" hidden="1" x14ac:dyDescent="0.2">
      <c r="C141" s="7"/>
    </row>
    <row r="142" spans="3:3" ht="12.75" hidden="1" x14ac:dyDescent="0.2">
      <c r="C142" s="7"/>
    </row>
    <row r="143" spans="3:3" ht="12.75" hidden="1" x14ac:dyDescent="0.2">
      <c r="C143" s="7"/>
    </row>
    <row r="144" spans="3:3" ht="12.75" hidden="1" x14ac:dyDescent="0.2">
      <c r="C144" s="7"/>
    </row>
    <row r="145" spans="3:3" ht="12.75" hidden="1" x14ac:dyDescent="0.2">
      <c r="C145" s="7"/>
    </row>
    <row r="146" spans="3:3" ht="12.75" hidden="1" x14ac:dyDescent="0.2">
      <c r="C146" s="7"/>
    </row>
    <row r="147" spans="3:3" ht="12.75" hidden="1" x14ac:dyDescent="0.2">
      <c r="C147" s="7"/>
    </row>
    <row r="148" spans="3:3" ht="12.75" hidden="1" x14ac:dyDescent="0.2">
      <c r="C148" s="7"/>
    </row>
    <row r="149" spans="3:3" ht="12.75" hidden="1" x14ac:dyDescent="0.2">
      <c r="C149" s="7"/>
    </row>
    <row r="150" spans="3:3" ht="12.75" hidden="1" x14ac:dyDescent="0.2">
      <c r="C150" s="7"/>
    </row>
    <row r="151" spans="3:3" ht="12.75" hidden="1" x14ac:dyDescent="0.2">
      <c r="C151" s="7"/>
    </row>
    <row r="152" spans="3:3" ht="12.75" hidden="1" x14ac:dyDescent="0.2">
      <c r="C152" s="7"/>
    </row>
    <row r="153" spans="3:3" ht="12.75" hidden="1" x14ac:dyDescent="0.2">
      <c r="C153" s="7"/>
    </row>
    <row r="154" spans="3:3" ht="12.75" hidden="1" x14ac:dyDescent="0.2">
      <c r="C154" s="7"/>
    </row>
    <row r="155" spans="3:3" ht="12.75" hidden="1" x14ac:dyDescent="0.2">
      <c r="C155" s="7"/>
    </row>
    <row r="156" spans="3:3" ht="12.75" hidden="1" x14ac:dyDescent="0.2">
      <c r="C156" s="7"/>
    </row>
    <row r="157" spans="3:3" ht="12.75" hidden="1" x14ac:dyDescent="0.2">
      <c r="C157" s="7"/>
    </row>
    <row r="158" spans="3:3" ht="12.75" hidden="1" x14ac:dyDescent="0.2">
      <c r="C158" s="7"/>
    </row>
    <row r="159" spans="3:3" ht="12.75" hidden="1" x14ac:dyDescent="0.2">
      <c r="C159" s="7"/>
    </row>
    <row r="160" spans="3:3" ht="12.75" hidden="1" x14ac:dyDescent="0.2">
      <c r="C160" s="7"/>
    </row>
    <row r="161" spans="3:3" ht="12.75" hidden="1" x14ac:dyDescent="0.2">
      <c r="C161" s="7"/>
    </row>
    <row r="162" spans="3:3" ht="12.75" hidden="1" x14ac:dyDescent="0.2">
      <c r="C162" s="7"/>
    </row>
    <row r="163" spans="3:3" ht="12.75" hidden="1" x14ac:dyDescent="0.2">
      <c r="C163" s="7"/>
    </row>
    <row r="164" spans="3:3" ht="12.75" hidden="1" x14ac:dyDescent="0.2">
      <c r="C164" s="7"/>
    </row>
    <row r="165" spans="3:3" ht="12.75" hidden="1" x14ac:dyDescent="0.2">
      <c r="C165" s="7"/>
    </row>
    <row r="166" spans="3:3" ht="12.75" hidden="1" x14ac:dyDescent="0.2">
      <c r="C166" s="7"/>
    </row>
    <row r="167" spans="3:3" ht="12.75" hidden="1" x14ac:dyDescent="0.2">
      <c r="C167" s="7"/>
    </row>
    <row r="168" spans="3:3" ht="12.75" hidden="1" x14ac:dyDescent="0.2">
      <c r="C168" s="7"/>
    </row>
    <row r="169" spans="3:3" ht="12.75" hidden="1" x14ac:dyDescent="0.2">
      <c r="C169" s="7"/>
    </row>
    <row r="170" spans="3:3" ht="12.75" hidden="1" x14ac:dyDescent="0.2">
      <c r="C170" s="7"/>
    </row>
    <row r="171" spans="3:3" ht="12.75" hidden="1" x14ac:dyDescent="0.2">
      <c r="C171" s="7"/>
    </row>
    <row r="172" spans="3:3" ht="12.75" hidden="1" x14ac:dyDescent="0.2">
      <c r="C172" s="7"/>
    </row>
    <row r="173" spans="3:3" ht="12.75" hidden="1" x14ac:dyDescent="0.2">
      <c r="C173" s="7"/>
    </row>
    <row r="174" spans="3:3" ht="12.75" hidden="1" x14ac:dyDescent="0.2">
      <c r="C174" s="7"/>
    </row>
    <row r="175" spans="3:3" ht="12.75" hidden="1" x14ac:dyDescent="0.2">
      <c r="C175" s="7"/>
    </row>
    <row r="176" spans="3:3" ht="12.75" hidden="1" x14ac:dyDescent="0.2">
      <c r="C176" s="7"/>
    </row>
    <row r="177" spans="3:3" ht="12.75" hidden="1" x14ac:dyDescent="0.2">
      <c r="C177" s="7"/>
    </row>
    <row r="178" spans="3:3" ht="12.75" hidden="1" x14ac:dyDescent="0.2">
      <c r="C178" s="7"/>
    </row>
    <row r="179" spans="3:3" ht="12.75" hidden="1" x14ac:dyDescent="0.2">
      <c r="C179" s="7"/>
    </row>
    <row r="180" spans="3:3" ht="12.75" hidden="1" x14ac:dyDescent="0.2">
      <c r="C180" s="7"/>
    </row>
    <row r="181" spans="3:3" ht="12.75" hidden="1" x14ac:dyDescent="0.2">
      <c r="C181" s="7"/>
    </row>
    <row r="182" spans="3:3" ht="12.75" hidden="1" x14ac:dyDescent="0.2">
      <c r="C182" s="7"/>
    </row>
    <row r="183" spans="3:3" ht="12.75" hidden="1" x14ac:dyDescent="0.2">
      <c r="C183" s="7"/>
    </row>
    <row r="184" spans="3:3" ht="12.75" hidden="1" x14ac:dyDescent="0.2">
      <c r="C184" s="7"/>
    </row>
    <row r="185" spans="3:3" ht="12.75" hidden="1" x14ac:dyDescent="0.2">
      <c r="C185" s="7"/>
    </row>
    <row r="186" spans="3:3" ht="12.75" hidden="1" x14ac:dyDescent="0.2">
      <c r="C186" s="7"/>
    </row>
    <row r="187" spans="3:3" ht="12.75" hidden="1" x14ac:dyDescent="0.2">
      <c r="C187" s="7"/>
    </row>
    <row r="188" spans="3:3" ht="12.75" hidden="1" x14ac:dyDescent="0.2">
      <c r="C188" s="7"/>
    </row>
    <row r="189" spans="3:3" ht="12.75" hidden="1" x14ac:dyDescent="0.2">
      <c r="C189" s="7"/>
    </row>
    <row r="190" spans="3:3" ht="12.75" hidden="1" x14ac:dyDescent="0.2">
      <c r="C190" s="7"/>
    </row>
    <row r="191" spans="3:3" ht="12.75" hidden="1" x14ac:dyDescent="0.2">
      <c r="C191" s="7"/>
    </row>
    <row r="192" spans="3:3" ht="12.75" hidden="1" x14ac:dyDescent="0.2">
      <c r="C192" s="7"/>
    </row>
    <row r="193" spans="3:3" ht="12.75" hidden="1" x14ac:dyDescent="0.2">
      <c r="C193" s="7"/>
    </row>
    <row r="194" spans="3:3" ht="12.75" hidden="1" x14ac:dyDescent="0.2">
      <c r="C194" s="7"/>
    </row>
    <row r="195" spans="3:3" ht="12.75" hidden="1" x14ac:dyDescent="0.2">
      <c r="C195" s="7"/>
    </row>
    <row r="196" spans="3:3" ht="12.75" hidden="1" x14ac:dyDescent="0.2">
      <c r="C196" s="7"/>
    </row>
    <row r="197" spans="3:3" ht="12.75" hidden="1" x14ac:dyDescent="0.2">
      <c r="C197" s="7"/>
    </row>
    <row r="198" spans="3:3" ht="12.75" hidden="1" x14ac:dyDescent="0.2">
      <c r="C198" s="7"/>
    </row>
    <row r="199" spans="3:3" ht="12.75" hidden="1" x14ac:dyDescent="0.2">
      <c r="C199" s="7"/>
    </row>
    <row r="200" spans="3:3" ht="12.75" hidden="1" x14ac:dyDescent="0.2">
      <c r="C200" s="7"/>
    </row>
    <row r="201" spans="3:3" ht="12.75" hidden="1" x14ac:dyDescent="0.2">
      <c r="C201" s="7"/>
    </row>
    <row r="202" spans="3:3" ht="12.75" hidden="1" x14ac:dyDescent="0.2">
      <c r="C202" s="7"/>
    </row>
    <row r="203" spans="3:3" ht="12.75" hidden="1" x14ac:dyDescent="0.2">
      <c r="C203" s="7"/>
    </row>
    <row r="204" spans="3:3" ht="12.75" hidden="1" x14ac:dyDescent="0.2">
      <c r="C204" s="7"/>
    </row>
    <row r="205" spans="3:3" ht="12.75" hidden="1" x14ac:dyDescent="0.2">
      <c r="C205" s="7"/>
    </row>
    <row r="206" spans="3:3" ht="12.75" hidden="1" x14ac:dyDescent="0.2">
      <c r="C206" s="7"/>
    </row>
    <row r="207" spans="3:3" ht="12.75" hidden="1" x14ac:dyDescent="0.2">
      <c r="C207" s="7"/>
    </row>
    <row r="208" spans="3:3" ht="12.75" hidden="1" x14ac:dyDescent="0.2">
      <c r="C208" s="7"/>
    </row>
    <row r="209" spans="3:3" ht="12.75" hidden="1" x14ac:dyDescent="0.2">
      <c r="C209" s="7"/>
    </row>
    <row r="210" spans="3:3" ht="12.75" hidden="1" x14ac:dyDescent="0.2">
      <c r="C210" s="7"/>
    </row>
    <row r="211" spans="3:3" ht="12.75" hidden="1" x14ac:dyDescent="0.2">
      <c r="C211" s="7"/>
    </row>
    <row r="212" spans="3:3" ht="12.75" hidden="1" x14ac:dyDescent="0.2">
      <c r="C212" s="7"/>
    </row>
    <row r="213" spans="3:3" ht="12.75" hidden="1" x14ac:dyDescent="0.2">
      <c r="C213" s="7"/>
    </row>
    <row r="214" spans="3:3" ht="12.75" hidden="1" x14ac:dyDescent="0.2">
      <c r="C214" s="7"/>
    </row>
    <row r="215" spans="3:3" ht="12.75" hidden="1" x14ac:dyDescent="0.2">
      <c r="C215" s="7"/>
    </row>
    <row r="216" spans="3:3" ht="12.75" hidden="1" x14ac:dyDescent="0.2">
      <c r="C216" s="7"/>
    </row>
    <row r="217" spans="3:3" ht="12.75" hidden="1" x14ac:dyDescent="0.2">
      <c r="C217" s="7"/>
    </row>
    <row r="218" spans="3:3" ht="12.75" hidden="1" x14ac:dyDescent="0.2">
      <c r="C218" s="7"/>
    </row>
    <row r="219" spans="3:3" ht="12.75" hidden="1" x14ac:dyDescent="0.2">
      <c r="C219" s="7"/>
    </row>
    <row r="220" spans="3:3" ht="12.75" hidden="1" x14ac:dyDescent="0.2">
      <c r="C220" s="7"/>
    </row>
    <row r="221" spans="3:3" ht="12.75" hidden="1" x14ac:dyDescent="0.2">
      <c r="C221" s="7"/>
    </row>
    <row r="222" spans="3:3" ht="12.75" hidden="1" x14ac:dyDescent="0.2">
      <c r="C222" s="7"/>
    </row>
    <row r="223" spans="3:3" ht="12.75" hidden="1" x14ac:dyDescent="0.2">
      <c r="C223" s="7"/>
    </row>
    <row r="224" spans="3:3" ht="12.75" hidden="1" x14ac:dyDescent="0.2">
      <c r="C224" s="7"/>
    </row>
    <row r="225" spans="3:3" ht="12.75" hidden="1" x14ac:dyDescent="0.2">
      <c r="C225" s="7"/>
    </row>
    <row r="226" spans="3:3" ht="12.75" hidden="1" x14ac:dyDescent="0.2">
      <c r="C226" s="7"/>
    </row>
    <row r="227" spans="3:3" ht="12.75" hidden="1" x14ac:dyDescent="0.2">
      <c r="C227" s="7"/>
    </row>
    <row r="228" spans="3:3" ht="12.75" hidden="1" x14ac:dyDescent="0.2">
      <c r="C228" s="7"/>
    </row>
    <row r="229" spans="3:3" ht="12.75" hidden="1" x14ac:dyDescent="0.2">
      <c r="C229" s="7"/>
    </row>
    <row r="230" spans="3:3" ht="12.75" hidden="1" x14ac:dyDescent="0.2">
      <c r="C230" s="7"/>
    </row>
    <row r="231" spans="3:3" ht="12.75" hidden="1" x14ac:dyDescent="0.2">
      <c r="C231" s="7"/>
    </row>
    <row r="232" spans="3:3" ht="12.75" hidden="1" x14ac:dyDescent="0.2">
      <c r="C232" s="7"/>
    </row>
    <row r="233" spans="3:3" ht="12.75" hidden="1" x14ac:dyDescent="0.2">
      <c r="C233" s="7"/>
    </row>
    <row r="234" spans="3:3" ht="12.75" hidden="1" x14ac:dyDescent="0.2">
      <c r="C234" s="7"/>
    </row>
    <row r="235" spans="3:3" ht="12.75" hidden="1" x14ac:dyDescent="0.2">
      <c r="C235" s="7"/>
    </row>
    <row r="236" spans="3:3" ht="12.75" hidden="1" x14ac:dyDescent="0.2">
      <c r="C236" s="7"/>
    </row>
    <row r="237" spans="3:3" ht="12.75" hidden="1" x14ac:dyDescent="0.2">
      <c r="C237" s="7"/>
    </row>
    <row r="238" spans="3:3" ht="12.75" hidden="1" x14ac:dyDescent="0.2">
      <c r="C238" s="7"/>
    </row>
    <row r="239" spans="3:3" ht="12.75" hidden="1" x14ac:dyDescent="0.2">
      <c r="C239" s="7"/>
    </row>
    <row r="240" spans="3:3" ht="12.75" hidden="1" x14ac:dyDescent="0.2">
      <c r="C240" s="7"/>
    </row>
    <row r="241" spans="3:3" ht="12.75" hidden="1" x14ac:dyDescent="0.2">
      <c r="C241" s="7"/>
    </row>
    <row r="242" spans="3:3" ht="12.75" hidden="1" x14ac:dyDescent="0.2">
      <c r="C242" s="7"/>
    </row>
    <row r="243" spans="3:3" ht="12.75" hidden="1" x14ac:dyDescent="0.2">
      <c r="C243" s="7"/>
    </row>
    <row r="244" spans="3:3" ht="12.75" hidden="1" x14ac:dyDescent="0.2">
      <c r="C244" s="7"/>
    </row>
    <row r="245" spans="3:3" ht="12.75" hidden="1" x14ac:dyDescent="0.2">
      <c r="C245" s="7"/>
    </row>
    <row r="246" spans="3:3" ht="12.75" hidden="1" x14ac:dyDescent="0.2">
      <c r="C246" s="7"/>
    </row>
    <row r="247" spans="3:3" ht="12.75" hidden="1" x14ac:dyDescent="0.2">
      <c r="C247" s="7"/>
    </row>
    <row r="248" spans="3:3" ht="12.75" hidden="1" x14ac:dyDescent="0.2">
      <c r="C248" s="7"/>
    </row>
    <row r="249" spans="3:3" ht="12.75" hidden="1" x14ac:dyDescent="0.2">
      <c r="C249" s="7"/>
    </row>
    <row r="250" spans="3:3" ht="12.75" hidden="1" x14ac:dyDescent="0.2">
      <c r="C250" s="7"/>
    </row>
    <row r="251" spans="3:3" ht="12.75" hidden="1" x14ac:dyDescent="0.2">
      <c r="C251" s="7"/>
    </row>
    <row r="252" spans="3:3" ht="12.75" hidden="1" x14ac:dyDescent="0.2">
      <c r="C252" s="7"/>
    </row>
    <row r="253" spans="3:3" ht="12.75" hidden="1" x14ac:dyDescent="0.2">
      <c r="C253" s="7"/>
    </row>
    <row r="254" spans="3:3" ht="12.75" hidden="1" x14ac:dyDescent="0.2">
      <c r="C254" s="7"/>
    </row>
    <row r="255" spans="3:3" ht="12.75" hidden="1" x14ac:dyDescent="0.2">
      <c r="C255" s="7"/>
    </row>
    <row r="256" spans="3:3" ht="12.75" hidden="1" x14ac:dyDescent="0.2">
      <c r="C256" s="7"/>
    </row>
    <row r="257" spans="3:3" ht="12.75" hidden="1" x14ac:dyDescent="0.2">
      <c r="C257" s="7"/>
    </row>
    <row r="258" spans="3:3" ht="12.75" hidden="1" x14ac:dyDescent="0.2">
      <c r="C258" s="7"/>
    </row>
    <row r="259" spans="3:3" ht="12.75" hidden="1" x14ac:dyDescent="0.2">
      <c r="C259" s="7"/>
    </row>
    <row r="260" spans="3:3" ht="12.75" hidden="1" x14ac:dyDescent="0.2">
      <c r="C260" s="7"/>
    </row>
    <row r="261" spans="3:3" ht="12.75" hidden="1" x14ac:dyDescent="0.2">
      <c r="C261" s="7"/>
    </row>
    <row r="262" spans="3:3" ht="12.75" hidden="1" x14ac:dyDescent="0.2">
      <c r="C262" s="7"/>
    </row>
    <row r="263" spans="3:3" ht="12.75" hidden="1" x14ac:dyDescent="0.2">
      <c r="C263" s="7"/>
    </row>
    <row r="264" spans="3:3" ht="12.75" hidden="1" x14ac:dyDescent="0.2">
      <c r="C264" s="7"/>
    </row>
    <row r="265" spans="3:3" ht="12.75" hidden="1" x14ac:dyDescent="0.2">
      <c r="C265" s="7"/>
    </row>
    <row r="266" spans="3:3" ht="12.75" hidden="1" x14ac:dyDescent="0.2">
      <c r="C266" s="7"/>
    </row>
    <row r="267" spans="3:3" ht="12.75" hidden="1" x14ac:dyDescent="0.2">
      <c r="C267" s="7"/>
    </row>
    <row r="268" spans="3:3" ht="12.75" hidden="1" x14ac:dyDescent="0.2">
      <c r="C268" s="7"/>
    </row>
    <row r="269" spans="3:3" ht="12.75" hidden="1" x14ac:dyDescent="0.2">
      <c r="C269" s="7"/>
    </row>
    <row r="270" spans="3:3" ht="12.75" hidden="1" x14ac:dyDescent="0.2">
      <c r="C270" s="7"/>
    </row>
    <row r="271" spans="3:3" ht="12.75" hidden="1" x14ac:dyDescent="0.2">
      <c r="C271" s="7"/>
    </row>
    <row r="272" spans="3:3" ht="12.75" hidden="1" x14ac:dyDescent="0.2">
      <c r="C272" s="7"/>
    </row>
    <row r="273" spans="3:3" ht="12.75" hidden="1" x14ac:dyDescent="0.2">
      <c r="C273" s="7"/>
    </row>
    <row r="274" spans="3:3" ht="12.75" hidden="1" x14ac:dyDescent="0.2">
      <c r="C274" s="7"/>
    </row>
    <row r="275" spans="3:3" ht="12.75" hidden="1" x14ac:dyDescent="0.2">
      <c r="C275" s="7"/>
    </row>
    <row r="276" spans="3:3" ht="12.75" hidden="1" x14ac:dyDescent="0.2">
      <c r="C276" s="7"/>
    </row>
    <row r="277" spans="3:3" ht="12.75" hidden="1" x14ac:dyDescent="0.2">
      <c r="C277" s="7"/>
    </row>
    <row r="278" spans="3:3" ht="12.75" hidden="1" x14ac:dyDescent="0.2">
      <c r="C278" s="7"/>
    </row>
    <row r="279" spans="3:3" ht="12.75" hidden="1" x14ac:dyDescent="0.2">
      <c r="C279" s="7"/>
    </row>
    <row r="280" spans="3:3" ht="12.75" hidden="1" x14ac:dyDescent="0.2">
      <c r="C280" s="7"/>
    </row>
    <row r="281" spans="3:3" ht="12.75" hidden="1" x14ac:dyDescent="0.2">
      <c r="C281" s="7"/>
    </row>
    <row r="282" spans="3:3" ht="12.75" hidden="1" x14ac:dyDescent="0.2">
      <c r="C282" s="7"/>
    </row>
    <row r="283" spans="3:3" ht="12.75" hidden="1" x14ac:dyDescent="0.2">
      <c r="C283" s="7"/>
    </row>
    <row r="284" spans="3:3" ht="12.75" hidden="1" x14ac:dyDescent="0.2">
      <c r="C284" s="7"/>
    </row>
    <row r="285" spans="3:3" ht="12.75" hidden="1" x14ac:dyDescent="0.2">
      <c r="C285" s="7"/>
    </row>
    <row r="286" spans="3:3" ht="12.75" hidden="1" x14ac:dyDescent="0.2">
      <c r="C286" s="7"/>
    </row>
    <row r="287" spans="3:3" ht="12.75" hidden="1" x14ac:dyDescent="0.2">
      <c r="C287" s="7"/>
    </row>
    <row r="288" spans="3:3" ht="12.75" hidden="1" x14ac:dyDescent="0.2">
      <c r="C288" s="7"/>
    </row>
    <row r="289" spans="3:3" ht="12.75" hidden="1" x14ac:dyDescent="0.2">
      <c r="C289" s="7"/>
    </row>
    <row r="290" spans="3:3" ht="12.75" hidden="1" x14ac:dyDescent="0.2">
      <c r="C290" s="7"/>
    </row>
    <row r="291" spans="3:3" ht="12.75" hidden="1" x14ac:dyDescent="0.2">
      <c r="C291" s="7"/>
    </row>
    <row r="292" spans="3:3" ht="12.75" hidden="1" x14ac:dyDescent="0.2">
      <c r="C292" s="7"/>
    </row>
    <row r="293" spans="3:3" ht="12.75" hidden="1" x14ac:dyDescent="0.2">
      <c r="C293" s="7"/>
    </row>
    <row r="294" spans="3:3" ht="12.75" hidden="1" x14ac:dyDescent="0.2">
      <c r="C294" s="7"/>
    </row>
    <row r="295" spans="3:3" ht="12.75" hidden="1" x14ac:dyDescent="0.2">
      <c r="C295" s="7"/>
    </row>
    <row r="296" spans="3:3" ht="12.75" hidden="1" x14ac:dyDescent="0.2">
      <c r="C296" s="7"/>
    </row>
    <row r="297" spans="3:3" ht="12.75" hidden="1" x14ac:dyDescent="0.2">
      <c r="C297" s="7"/>
    </row>
    <row r="298" spans="3:3" ht="12.75" hidden="1" x14ac:dyDescent="0.2">
      <c r="C298" s="7"/>
    </row>
    <row r="299" spans="3:3" ht="12.75" hidden="1" x14ac:dyDescent="0.2">
      <c r="C299" s="7"/>
    </row>
    <row r="300" spans="3:3" ht="12.75" hidden="1" x14ac:dyDescent="0.2">
      <c r="C300" s="7"/>
    </row>
    <row r="301" spans="3:3" ht="12.75" hidden="1" x14ac:dyDescent="0.2">
      <c r="C301" s="7"/>
    </row>
    <row r="302" spans="3:3" ht="12.75" hidden="1" x14ac:dyDescent="0.2">
      <c r="C302" s="7"/>
    </row>
    <row r="303" spans="3:3" ht="12.75" hidden="1" x14ac:dyDescent="0.2">
      <c r="C303" s="7"/>
    </row>
    <row r="304" spans="3:3" ht="12.75" hidden="1" x14ac:dyDescent="0.2">
      <c r="C304" s="7"/>
    </row>
    <row r="305" spans="3:3" ht="12.75" hidden="1" x14ac:dyDescent="0.2">
      <c r="C305" s="7"/>
    </row>
    <row r="306" spans="3:3" ht="12.75" hidden="1" x14ac:dyDescent="0.2">
      <c r="C306" s="7"/>
    </row>
    <row r="307" spans="3:3" ht="12.75" hidden="1" x14ac:dyDescent="0.2">
      <c r="C307" s="7"/>
    </row>
    <row r="308" spans="3:3" ht="12.75" hidden="1" x14ac:dyDescent="0.2">
      <c r="C308" s="7"/>
    </row>
    <row r="309" spans="3:3" ht="12.75" hidden="1" x14ac:dyDescent="0.2">
      <c r="C309" s="7"/>
    </row>
    <row r="310" spans="3:3" ht="12.75" hidden="1" x14ac:dyDescent="0.2">
      <c r="C310" s="7"/>
    </row>
    <row r="311" spans="3:3" ht="12.75" hidden="1" x14ac:dyDescent="0.2">
      <c r="C311" s="7"/>
    </row>
    <row r="312" spans="3:3" ht="12.75" hidden="1" x14ac:dyDescent="0.2">
      <c r="C312" s="7"/>
    </row>
    <row r="313" spans="3:3" ht="12.75" hidden="1" x14ac:dyDescent="0.2">
      <c r="C313" s="7"/>
    </row>
    <row r="314" spans="3:3" ht="12.75" hidden="1" x14ac:dyDescent="0.2">
      <c r="C314" s="7"/>
    </row>
    <row r="315" spans="3:3" ht="12.75" hidden="1" x14ac:dyDescent="0.2">
      <c r="C315" s="7"/>
    </row>
    <row r="316" spans="3:3" ht="12.75" hidden="1" x14ac:dyDescent="0.2">
      <c r="C316" s="7"/>
    </row>
    <row r="317" spans="3:3" ht="12.75" hidden="1" x14ac:dyDescent="0.2">
      <c r="C317" s="7"/>
    </row>
    <row r="318" spans="3:3" ht="12.75" hidden="1" x14ac:dyDescent="0.2">
      <c r="C318" s="7"/>
    </row>
    <row r="319" spans="3:3" ht="12.75" hidden="1" x14ac:dyDescent="0.2">
      <c r="C319" s="7"/>
    </row>
    <row r="320" spans="3:3" ht="12.75" hidden="1" x14ac:dyDescent="0.2">
      <c r="C320" s="7"/>
    </row>
    <row r="321" spans="3:3" ht="12.75" hidden="1" x14ac:dyDescent="0.2">
      <c r="C321" s="7"/>
    </row>
    <row r="322" spans="3:3" ht="12.75" hidden="1" x14ac:dyDescent="0.2">
      <c r="C322" s="7"/>
    </row>
    <row r="323" spans="3:3" ht="12.75" hidden="1" x14ac:dyDescent="0.2">
      <c r="C323" s="7"/>
    </row>
    <row r="324" spans="3:3" ht="12.75" hidden="1" x14ac:dyDescent="0.2">
      <c r="C324" s="7"/>
    </row>
    <row r="325" spans="3:3" ht="12.75" hidden="1" x14ac:dyDescent="0.2">
      <c r="C325" s="7"/>
    </row>
    <row r="326" spans="3:3" ht="12.75" hidden="1" x14ac:dyDescent="0.2">
      <c r="C326" s="7"/>
    </row>
    <row r="327" spans="3:3" ht="12.75" hidden="1" x14ac:dyDescent="0.2">
      <c r="C327" s="7"/>
    </row>
    <row r="328" spans="3:3" ht="12.75" hidden="1" x14ac:dyDescent="0.2">
      <c r="C328" s="7"/>
    </row>
    <row r="329" spans="3:3" ht="12.75" hidden="1" x14ac:dyDescent="0.2">
      <c r="C329" s="7"/>
    </row>
    <row r="330" spans="3:3" ht="12.75" hidden="1" x14ac:dyDescent="0.2">
      <c r="C330" s="7"/>
    </row>
    <row r="331" spans="3:3" ht="12.75" hidden="1" x14ac:dyDescent="0.2">
      <c r="C331" s="7"/>
    </row>
    <row r="332" spans="3:3" ht="12.75" hidden="1" x14ac:dyDescent="0.2">
      <c r="C332" s="7"/>
    </row>
    <row r="333" spans="3:3" ht="12.75" hidden="1" x14ac:dyDescent="0.2">
      <c r="C333" s="7"/>
    </row>
    <row r="334" spans="3:3" ht="12.75" hidden="1" x14ac:dyDescent="0.2">
      <c r="C334" s="7"/>
    </row>
    <row r="335" spans="3:3" ht="12.75" hidden="1" x14ac:dyDescent="0.2">
      <c r="C335" s="7"/>
    </row>
    <row r="336" spans="3:3" ht="12.75" hidden="1" x14ac:dyDescent="0.2">
      <c r="C336" s="7"/>
    </row>
    <row r="337" spans="3:3" ht="12.75" hidden="1" x14ac:dyDescent="0.2">
      <c r="C337" s="7"/>
    </row>
    <row r="338" spans="3:3" ht="12.75" hidden="1" x14ac:dyDescent="0.2">
      <c r="C338" s="7"/>
    </row>
    <row r="339" spans="3:3" ht="12.75" hidden="1" x14ac:dyDescent="0.2">
      <c r="C339" s="7"/>
    </row>
    <row r="340" spans="3:3" ht="12.75" hidden="1" x14ac:dyDescent="0.2">
      <c r="C340" s="7"/>
    </row>
    <row r="341" spans="3:3" ht="12.75" hidden="1" x14ac:dyDescent="0.2">
      <c r="C341" s="7"/>
    </row>
    <row r="342" spans="3:3" ht="12.75" hidden="1" x14ac:dyDescent="0.2">
      <c r="C342" s="7"/>
    </row>
    <row r="343" spans="3:3" ht="12.75" hidden="1" x14ac:dyDescent="0.2">
      <c r="C343" s="7"/>
    </row>
    <row r="344" spans="3:3" ht="12.75" hidden="1" x14ac:dyDescent="0.2">
      <c r="C344" s="7"/>
    </row>
    <row r="345" spans="3:3" ht="12.75" hidden="1" x14ac:dyDescent="0.2">
      <c r="C345" s="7"/>
    </row>
    <row r="346" spans="3:3" ht="12.75" hidden="1" x14ac:dyDescent="0.2">
      <c r="C346" s="7"/>
    </row>
    <row r="347" spans="3:3" ht="12.75" hidden="1" x14ac:dyDescent="0.2">
      <c r="C347" s="7"/>
    </row>
    <row r="348" spans="3:3" ht="12.75" hidden="1" x14ac:dyDescent="0.2">
      <c r="C348" s="7"/>
    </row>
    <row r="349" spans="3:3" ht="12.75" hidden="1" x14ac:dyDescent="0.2">
      <c r="C349" s="7"/>
    </row>
    <row r="350" spans="3:3" ht="12.75" hidden="1" x14ac:dyDescent="0.2">
      <c r="C350" s="7"/>
    </row>
    <row r="351" spans="3:3" ht="12.75" hidden="1" x14ac:dyDescent="0.2">
      <c r="C351" s="7"/>
    </row>
    <row r="352" spans="3:3" ht="12.75" hidden="1" x14ac:dyDescent="0.2">
      <c r="C352" s="7"/>
    </row>
    <row r="353" spans="3:3" ht="12.75" hidden="1" x14ac:dyDescent="0.2">
      <c r="C353" s="7"/>
    </row>
    <row r="354" spans="3:3" ht="12.75" hidden="1" x14ac:dyDescent="0.2">
      <c r="C354" s="7"/>
    </row>
    <row r="355" spans="3:3" ht="12.75" hidden="1" x14ac:dyDescent="0.2">
      <c r="C355" s="7"/>
    </row>
    <row r="356" spans="3:3" ht="12.75" hidden="1" x14ac:dyDescent="0.2">
      <c r="C356" s="7"/>
    </row>
    <row r="357" spans="3:3" ht="12.75" hidden="1" x14ac:dyDescent="0.2">
      <c r="C357" s="7"/>
    </row>
    <row r="358" spans="3:3" ht="12.75" hidden="1" x14ac:dyDescent="0.2">
      <c r="C358" s="7"/>
    </row>
    <row r="359" spans="3:3" ht="12.75" hidden="1" x14ac:dyDescent="0.2">
      <c r="C359" s="7"/>
    </row>
    <row r="360" spans="3:3" ht="12.75" hidden="1" x14ac:dyDescent="0.2">
      <c r="C360" s="7"/>
    </row>
    <row r="361" spans="3:3" ht="12.75" hidden="1" x14ac:dyDescent="0.2">
      <c r="C361" s="7"/>
    </row>
    <row r="362" spans="3:3" ht="12.75" hidden="1" x14ac:dyDescent="0.2">
      <c r="C362" s="7"/>
    </row>
    <row r="363" spans="3:3" ht="12.75" hidden="1" x14ac:dyDescent="0.2">
      <c r="C363" s="7"/>
    </row>
    <row r="364" spans="3:3" ht="12.75" hidden="1" x14ac:dyDescent="0.2">
      <c r="C364" s="7"/>
    </row>
    <row r="365" spans="3:3" ht="12.75" hidden="1" x14ac:dyDescent="0.2">
      <c r="C365" s="7"/>
    </row>
    <row r="366" spans="3:3" ht="12.75" hidden="1" x14ac:dyDescent="0.2">
      <c r="C366" s="7"/>
    </row>
    <row r="367" spans="3:3" ht="12.75" hidden="1" x14ac:dyDescent="0.2">
      <c r="C367" s="7"/>
    </row>
    <row r="368" spans="3:3" ht="12.75" hidden="1" x14ac:dyDescent="0.2">
      <c r="C368" s="7"/>
    </row>
    <row r="369" spans="3:3" ht="12.75" hidden="1" x14ac:dyDescent="0.2">
      <c r="C369" s="7"/>
    </row>
    <row r="370" spans="3:3" ht="12.75" hidden="1" x14ac:dyDescent="0.2">
      <c r="C370" s="7"/>
    </row>
    <row r="371" spans="3:3" ht="12.75" hidden="1" x14ac:dyDescent="0.2">
      <c r="C371" s="7"/>
    </row>
    <row r="372" spans="3:3" ht="12.75" hidden="1" x14ac:dyDescent="0.2">
      <c r="C372" s="7"/>
    </row>
    <row r="373" spans="3:3" ht="12.75" hidden="1" x14ac:dyDescent="0.2">
      <c r="C373" s="7"/>
    </row>
    <row r="374" spans="3:3" ht="12.75" hidden="1" x14ac:dyDescent="0.2">
      <c r="C374" s="7"/>
    </row>
    <row r="375" spans="3:3" ht="12.75" hidden="1" x14ac:dyDescent="0.2">
      <c r="C375" s="7"/>
    </row>
    <row r="376" spans="3:3" ht="12.75" hidden="1" x14ac:dyDescent="0.2">
      <c r="C376" s="7"/>
    </row>
    <row r="377" spans="3:3" ht="12.75" hidden="1" x14ac:dyDescent="0.2">
      <c r="C377" s="7"/>
    </row>
    <row r="378" spans="3:3" ht="12.75" hidden="1" x14ac:dyDescent="0.2">
      <c r="C378" s="7"/>
    </row>
    <row r="379" spans="3:3" ht="12.75" hidden="1" x14ac:dyDescent="0.2">
      <c r="C379" s="7"/>
    </row>
    <row r="380" spans="3:3" ht="12.75" hidden="1" x14ac:dyDescent="0.2">
      <c r="C380" s="7"/>
    </row>
    <row r="381" spans="3:3" ht="12.75" hidden="1" x14ac:dyDescent="0.2">
      <c r="C381" s="7"/>
    </row>
    <row r="382" spans="3:3" ht="12.75" hidden="1" x14ac:dyDescent="0.2">
      <c r="C382" s="7"/>
    </row>
    <row r="383" spans="3:3" ht="12.75" hidden="1" x14ac:dyDescent="0.2">
      <c r="C383" s="7"/>
    </row>
    <row r="384" spans="3:3" ht="12.75" hidden="1" x14ac:dyDescent="0.2">
      <c r="C384" s="7"/>
    </row>
    <row r="385" spans="3:3" ht="12.75" hidden="1" x14ac:dyDescent="0.2">
      <c r="C385" s="7"/>
    </row>
    <row r="386" spans="3:3" ht="12.75" hidden="1" x14ac:dyDescent="0.2">
      <c r="C386" s="7"/>
    </row>
    <row r="387" spans="3:3" ht="12.75" hidden="1" x14ac:dyDescent="0.2">
      <c r="C387" s="7"/>
    </row>
    <row r="388" spans="3:3" ht="12.75" hidden="1" x14ac:dyDescent="0.2">
      <c r="C388" s="7"/>
    </row>
    <row r="389" spans="3:3" ht="12.75" hidden="1" x14ac:dyDescent="0.2">
      <c r="C389" s="7"/>
    </row>
    <row r="390" spans="3:3" ht="12.75" hidden="1" x14ac:dyDescent="0.2">
      <c r="C390" s="7"/>
    </row>
    <row r="391" spans="3:3" ht="12.75" hidden="1" x14ac:dyDescent="0.2">
      <c r="C391" s="7"/>
    </row>
    <row r="392" spans="3:3" ht="12.75" hidden="1" x14ac:dyDescent="0.2">
      <c r="C392" s="7"/>
    </row>
    <row r="393" spans="3:3" ht="12.75" hidden="1" x14ac:dyDescent="0.2">
      <c r="C393" s="7"/>
    </row>
    <row r="394" spans="3:3" ht="12.75" hidden="1" x14ac:dyDescent="0.2">
      <c r="C394" s="7"/>
    </row>
    <row r="395" spans="3:3" ht="12.75" hidden="1" x14ac:dyDescent="0.2">
      <c r="C395" s="7"/>
    </row>
    <row r="396" spans="3:3" ht="12.75" hidden="1" x14ac:dyDescent="0.2">
      <c r="C396" s="7"/>
    </row>
    <row r="397" spans="3:3" ht="12.75" hidden="1" x14ac:dyDescent="0.2">
      <c r="C397" s="7"/>
    </row>
    <row r="398" spans="3:3" ht="12.75" hidden="1" x14ac:dyDescent="0.2">
      <c r="C398" s="7"/>
    </row>
    <row r="399" spans="3:3" ht="12.75" hidden="1" x14ac:dyDescent="0.2">
      <c r="C399" s="7"/>
    </row>
    <row r="400" spans="3:3" ht="12.75" hidden="1" x14ac:dyDescent="0.2">
      <c r="C400" s="7"/>
    </row>
    <row r="401" spans="3:3" ht="12.75" hidden="1" x14ac:dyDescent="0.2">
      <c r="C401" s="7"/>
    </row>
    <row r="402" spans="3:3" ht="12.75" hidden="1" x14ac:dyDescent="0.2">
      <c r="C402" s="7"/>
    </row>
    <row r="403" spans="3:3" ht="12.75" hidden="1" x14ac:dyDescent="0.2">
      <c r="C403" s="7"/>
    </row>
    <row r="404" spans="3:3" ht="12.75" hidden="1" x14ac:dyDescent="0.2">
      <c r="C404" s="7"/>
    </row>
    <row r="405" spans="3:3" ht="12.75" hidden="1" x14ac:dyDescent="0.2">
      <c r="C405" s="7"/>
    </row>
    <row r="406" spans="3:3" ht="12.75" hidden="1" x14ac:dyDescent="0.2">
      <c r="C406" s="7"/>
    </row>
    <row r="407" spans="3:3" ht="12.75" hidden="1" x14ac:dyDescent="0.2">
      <c r="C407" s="7"/>
    </row>
    <row r="408" spans="3:3" ht="12.75" hidden="1" x14ac:dyDescent="0.2">
      <c r="C408" s="7"/>
    </row>
    <row r="409" spans="3:3" ht="12.75" hidden="1" x14ac:dyDescent="0.2">
      <c r="C409" s="7"/>
    </row>
    <row r="410" spans="3:3" ht="12.75" hidden="1" x14ac:dyDescent="0.2">
      <c r="C410" s="7"/>
    </row>
    <row r="411" spans="3:3" ht="12.75" hidden="1" x14ac:dyDescent="0.2">
      <c r="C411" s="7"/>
    </row>
    <row r="412" spans="3:3" ht="12.75" hidden="1" x14ac:dyDescent="0.2">
      <c r="C412" s="7"/>
    </row>
    <row r="413" spans="3:3" ht="12.75" hidden="1" x14ac:dyDescent="0.2">
      <c r="C413" s="7"/>
    </row>
    <row r="414" spans="3:3" ht="12.75" hidden="1" x14ac:dyDescent="0.2">
      <c r="C414" s="7"/>
    </row>
    <row r="415" spans="3:3" ht="12.75" hidden="1" x14ac:dyDescent="0.2">
      <c r="C415" s="7"/>
    </row>
    <row r="416" spans="3:3" ht="12.75" hidden="1" x14ac:dyDescent="0.2">
      <c r="C416" s="7"/>
    </row>
    <row r="417" spans="3:3" ht="12.75" hidden="1" x14ac:dyDescent="0.2">
      <c r="C417" s="7"/>
    </row>
    <row r="418" spans="3:3" ht="12.75" hidden="1" x14ac:dyDescent="0.2">
      <c r="C418" s="7"/>
    </row>
    <row r="419" spans="3:3" ht="12.75" hidden="1" x14ac:dyDescent="0.2">
      <c r="C419" s="7"/>
    </row>
    <row r="420" spans="3:3" ht="12.75" hidden="1" x14ac:dyDescent="0.2">
      <c r="C420" s="7"/>
    </row>
    <row r="421" spans="3:3" ht="12.75" hidden="1" x14ac:dyDescent="0.2">
      <c r="C421" s="7"/>
    </row>
    <row r="422" spans="3:3" ht="12.75" hidden="1" x14ac:dyDescent="0.2">
      <c r="C422" s="7"/>
    </row>
    <row r="423" spans="3:3" ht="12.75" hidden="1" x14ac:dyDescent="0.2">
      <c r="C423" s="7"/>
    </row>
    <row r="424" spans="3:3" ht="12.75" hidden="1" x14ac:dyDescent="0.2">
      <c r="C424" s="7"/>
    </row>
    <row r="425" spans="3:3" ht="12.75" hidden="1" x14ac:dyDescent="0.2">
      <c r="C425" s="7"/>
    </row>
    <row r="426" spans="3:3" ht="12.75" hidden="1" x14ac:dyDescent="0.2">
      <c r="C426" s="7"/>
    </row>
    <row r="427" spans="3:3" ht="12.75" hidden="1" x14ac:dyDescent="0.2">
      <c r="C427" s="7"/>
    </row>
    <row r="428" spans="3:3" ht="12.75" hidden="1" x14ac:dyDescent="0.2">
      <c r="C428" s="7"/>
    </row>
    <row r="429" spans="3:3" ht="12.75" hidden="1" x14ac:dyDescent="0.2">
      <c r="C429" s="7"/>
    </row>
    <row r="430" spans="3:3" ht="12.75" hidden="1" x14ac:dyDescent="0.2">
      <c r="C430" s="7"/>
    </row>
    <row r="431" spans="3:3" ht="12.75" hidden="1" x14ac:dyDescent="0.2">
      <c r="C431" s="7"/>
    </row>
    <row r="432" spans="3:3" ht="12.75" hidden="1" x14ac:dyDescent="0.2">
      <c r="C432" s="7"/>
    </row>
    <row r="433" spans="3:3" ht="12.75" hidden="1" x14ac:dyDescent="0.2">
      <c r="C433" s="7"/>
    </row>
    <row r="434" spans="3:3" ht="12.75" hidden="1" x14ac:dyDescent="0.2">
      <c r="C434" s="7"/>
    </row>
    <row r="435" spans="3:3" ht="12.75" hidden="1" x14ac:dyDescent="0.2">
      <c r="C435" s="7"/>
    </row>
    <row r="436" spans="3:3" ht="12.75" hidden="1" x14ac:dyDescent="0.2">
      <c r="C436" s="7"/>
    </row>
    <row r="437" spans="3:3" ht="12.75" hidden="1" x14ac:dyDescent="0.2">
      <c r="C437" s="7"/>
    </row>
    <row r="438" spans="3:3" ht="12.75" hidden="1" x14ac:dyDescent="0.2">
      <c r="C438" s="7"/>
    </row>
    <row r="439" spans="3:3" ht="12.75" hidden="1" x14ac:dyDescent="0.2">
      <c r="C439" s="7"/>
    </row>
    <row r="440" spans="3:3" ht="12.75" hidden="1" x14ac:dyDescent="0.2">
      <c r="C440" s="7"/>
    </row>
    <row r="441" spans="3:3" ht="12.75" hidden="1" x14ac:dyDescent="0.2">
      <c r="C441" s="7"/>
    </row>
    <row r="442" spans="3:3" ht="12.75" hidden="1" x14ac:dyDescent="0.2">
      <c r="C442" s="7"/>
    </row>
    <row r="443" spans="3:3" ht="12.75" hidden="1" x14ac:dyDescent="0.2">
      <c r="C443" s="7"/>
    </row>
    <row r="444" spans="3:3" ht="12.75" hidden="1" x14ac:dyDescent="0.2">
      <c r="C444" s="7"/>
    </row>
    <row r="445" spans="3:3" ht="12.75" hidden="1" x14ac:dyDescent="0.2">
      <c r="C445" s="7"/>
    </row>
    <row r="446" spans="3:3" ht="12.75" hidden="1" x14ac:dyDescent="0.2">
      <c r="C446" s="7"/>
    </row>
    <row r="447" spans="3:3" ht="12.75" hidden="1" x14ac:dyDescent="0.2">
      <c r="C447" s="7"/>
    </row>
    <row r="448" spans="3:3" ht="12.75" hidden="1" x14ac:dyDescent="0.2">
      <c r="C448" s="7"/>
    </row>
    <row r="449" spans="3:3" ht="12.75" hidden="1" x14ac:dyDescent="0.2">
      <c r="C449" s="7"/>
    </row>
    <row r="450" spans="3:3" ht="12.75" hidden="1" x14ac:dyDescent="0.2">
      <c r="C450" s="7"/>
    </row>
    <row r="451" spans="3:3" ht="12.75" hidden="1" x14ac:dyDescent="0.2">
      <c r="C451" s="7"/>
    </row>
    <row r="452" spans="3:3" ht="12.75" hidden="1" x14ac:dyDescent="0.2">
      <c r="C452" s="7"/>
    </row>
    <row r="453" spans="3:3" ht="12.75" hidden="1" x14ac:dyDescent="0.2">
      <c r="C453" s="7"/>
    </row>
    <row r="454" spans="3:3" ht="12.75" hidden="1" x14ac:dyDescent="0.2">
      <c r="C454" s="7"/>
    </row>
    <row r="455" spans="3:3" ht="12.75" hidden="1" x14ac:dyDescent="0.2">
      <c r="C455" s="7"/>
    </row>
    <row r="456" spans="3:3" ht="12.75" hidden="1" x14ac:dyDescent="0.2">
      <c r="C456" s="7"/>
    </row>
    <row r="457" spans="3:3" ht="12.75" hidden="1" x14ac:dyDescent="0.2">
      <c r="C457" s="7"/>
    </row>
    <row r="458" spans="3:3" ht="12.75" hidden="1" x14ac:dyDescent="0.2">
      <c r="C458" s="7"/>
    </row>
    <row r="459" spans="3:3" ht="12.75" hidden="1" x14ac:dyDescent="0.2">
      <c r="C459" s="7"/>
    </row>
    <row r="460" spans="3:3" ht="12.75" hidden="1" x14ac:dyDescent="0.2">
      <c r="C460" s="7"/>
    </row>
    <row r="461" spans="3:3" ht="12.75" hidden="1" x14ac:dyDescent="0.2">
      <c r="C461" s="7"/>
    </row>
    <row r="462" spans="3:3" ht="12.75" hidden="1" x14ac:dyDescent="0.2">
      <c r="C462" s="7"/>
    </row>
    <row r="463" spans="3:3" ht="12.75" hidden="1" x14ac:dyDescent="0.2">
      <c r="C463" s="7"/>
    </row>
    <row r="464" spans="3:3" ht="12.75" hidden="1" x14ac:dyDescent="0.2">
      <c r="C464" s="7"/>
    </row>
    <row r="465" spans="3:3" ht="12.75" hidden="1" x14ac:dyDescent="0.2">
      <c r="C465" s="7"/>
    </row>
    <row r="466" spans="3:3" ht="12.75" hidden="1" x14ac:dyDescent="0.2">
      <c r="C466" s="7"/>
    </row>
    <row r="467" spans="3:3" ht="12.75" hidden="1" x14ac:dyDescent="0.2">
      <c r="C467" s="7"/>
    </row>
    <row r="468" spans="3:3" ht="12.75" hidden="1" x14ac:dyDescent="0.2">
      <c r="C468" s="7"/>
    </row>
    <row r="469" spans="3:3" ht="12.75" hidden="1" x14ac:dyDescent="0.2">
      <c r="C469" s="7"/>
    </row>
    <row r="470" spans="3:3" ht="12.75" hidden="1" x14ac:dyDescent="0.2">
      <c r="C470" s="7"/>
    </row>
    <row r="471" spans="3:3" ht="12.75" hidden="1" x14ac:dyDescent="0.2">
      <c r="C471" s="7"/>
    </row>
    <row r="472" spans="3:3" ht="12.75" hidden="1" x14ac:dyDescent="0.2">
      <c r="C472" s="7"/>
    </row>
    <row r="473" spans="3:3" ht="12.75" hidden="1" x14ac:dyDescent="0.2">
      <c r="C473" s="7"/>
    </row>
    <row r="474" spans="3:3" ht="12.75" hidden="1" x14ac:dyDescent="0.2">
      <c r="C474" s="7"/>
    </row>
    <row r="475" spans="3:3" ht="12.75" hidden="1" x14ac:dyDescent="0.2">
      <c r="C475" s="7"/>
    </row>
    <row r="476" spans="3:3" ht="12.75" hidden="1" x14ac:dyDescent="0.2">
      <c r="C476" s="7"/>
    </row>
    <row r="477" spans="3:3" ht="12.75" hidden="1" x14ac:dyDescent="0.2">
      <c r="C477" s="7"/>
    </row>
    <row r="478" spans="3:3" ht="12.75" hidden="1" x14ac:dyDescent="0.2">
      <c r="C478" s="7"/>
    </row>
    <row r="479" spans="3:3" ht="12.75" hidden="1" x14ac:dyDescent="0.2">
      <c r="C479" s="7"/>
    </row>
    <row r="480" spans="3:3" ht="12.75" hidden="1" x14ac:dyDescent="0.2">
      <c r="C480" s="7"/>
    </row>
    <row r="481" spans="3:3" ht="12.75" hidden="1" x14ac:dyDescent="0.2">
      <c r="C481" s="7"/>
    </row>
    <row r="482" spans="3:3" ht="12.75" hidden="1" x14ac:dyDescent="0.2">
      <c r="C482" s="7"/>
    </row>
    <row r="483" spans="3:3" ht="12.75" hidden="1" x14ac:dyDescent="0.2">
      <c r="C483" s="7"/>
    </row>
    <row r="484" spans="3:3" ht="12.75" hidden="1" x14ac:dyDescent="0.2">
      <c r="C484" s="7"/>
    </row>
    <row r="485" spans="3:3" ht="12.75" hidden="1" x14ac:dyDescent="0.2">
      <c r="C485" s="7"/>
    </row>
    <row r="486" spans="3:3" ht="12.75" hidden="1" x14ac:dyDescent="0.2">
      <c r="C486" s="7"/>
    </row>
    <row r="487" spans="3:3" ht="12.75" hidden="1" x14ac:dyDescent="0.2">
      <c r="C487" s="7"/>
    </row>
    <row r="488" spans="3:3" ht="12.75" hidden="1" x14ac:dyDescent="0.2">
      <c r="C488" s="7"/>
    </row>
    <row r="489" spans="3:3" ht="12.75" hidden="1" x14ac:dyDescent="0.2">
      <c r="C489" s="7"/>
    </row>
    <row r="490" spans="3:3" ht="12.75" hidden="1" x14ac:dyDescent="0.2">
      <c r="C490" s="7"/>
    </row>
    <row r="491" spans="3:3" ht="12.75" hidden="1" x14ac:dyDescent="0.2">
      <c r="C491" s="7"/>
    </row>
    <row r="492" spans="3:3" ht="12.75" hidden="1" x14ac:dyDescent="0.2">
      <c r="C492" s="7"/>
    </row>
    <row r="493" spans="3:3" ht="12.75" hidden="1" x14ac:dyDescent="0.2">
      <c r="C493" s="7"/>
    </row>
    <row r="494" spans="3:3" ht="12.75" hidden="1" x14ac:dyDescent="0.2">
      <c r="C494" s="7"/>
    </row>
    <row r="495" spans="3:3" ht="12.75" hidden="1" x14ac:dyDescent="0.2">
      <c r="C495" s="7"/>
    </row>
    <row r="496" spans="3:3" ht="12.75" hidden="1" x14ac:dyDescent="0.2">
      <c r="C496" s="7"/>
    </row>
    <row r="497" spans="3:3" ht="12.75" hidden="1" x14ac:dyDescent="0.2">
      <c r="C497" s="7"/>
    </row>
    <row r="498" spans="3:3" ht="12.75" hidden="1" x14ac:dyDescent="0.2">
      <c r="C498" s="7"/>
    </row>
    <row r="499" spans="3:3" ht="12.75" hidden="1" x14ac:dyDescent="0.2">
      <c r="C499" s="7"/>
    </row>
    <row r="500" spans="3:3" ht="12.75" hidden="1" x14ac:dyDescent="0.2">
      <c r="C500" s="7"/>
    </row>
    <row r="501" spans="3:3" ht="12.75" hidden="1" x14ac:dyDescent="0.2">
      <c r="C501" s="7"/>
    </row>
    <row r="502" spans="3:3" ht="12.75" hidden="1" x14ac:dyDescent="0.2">
      <c r="C502" s="7"/>
    </row>
    <row r="503" spans="3:3" ht="12.75" hidden="1" x14ac:dyDescent="0.2">
      <c r="C503" s="7"/>
    </row>
    <row r="504" spans="3:3" ht="12.75" hidden="1" x14ac:dyDescent="0.2">
      <c r="C504" s="7"/>
    </row>
    <row r="505" spans="3:3" ht="12.75" hidden="1" x14ac:dyDescent="0.2">
      <c r="C505" s="7"/>
    </row>
    <row r="506" spans="3:3" ht="12.75" hidden="1" x14ac:dyDescent="0.2">
      <c r="C506" s="7"/>
    </row>
    <row r="507" spans="3:3" ht="12.75" hidden="1" x14ac:dyDescent="0.2">
      <c r="C507" s="7"/>
    </row>
    <row r="508" spans="3:3" ht="12.75" hidden="1" x14ac:dyDescent="0.2">
      <c r="C508" s="7"/>
    </row>
    <row r="509" spans="3:3" ht="12.75" hidden="1" x14ac:dyDescent="0.2">
      <c r="C509" s="7"/>
    </row>
    <row r="510" spans="3:3" ht="12.75" hidden="1" x14ac:dyDescent="0.2">
      <c r="C510" s="7"/>
    </row>
    <row r="511" spans="3:3" ht="12.75" hidden="1" x14ac:dyDescent="0.2">
      <c r="C511" s="7"/>
    </row>
    <row r="512" spans="3:3" ht="12.75" hidden="1" x14ac:dyDescent="0.2">
      <c r="C512" s="7"/>
    </row>
    <row r="513" spans="3:3" ht="12.75" hidden="1" x14ac:dyDescent="0.2">
      <c r="C513" s="7"/>
    </row>
    <row r="514" spans="3:3" ht="12.75" hidden="1" x14ac:dyDescent="0.2">
      <c r="C514" s="7"/>
    </row>
    <row r="515" spans="3:3" ht="12.75" hidden="1" x14ac:dyDescent="0.2">
      <c r="C515" s="7"/>
    </row>
    <row r="516" spans="3:3" ht="12.75" hidden="1" x14ac:dyDescent="0.2">
      <c r="C516" s="7"/>
    </row>
    <row r="517" spans="3:3" ht="12.75" hidden="1" x14ac:dyDescent="0.2">
      <c r="C517" s="7"/>
    </row>
    <row r="518" spans="3:3" ht="12.75" hidden="1" x14ac:dyDescent="0.2">
      <c r="C518" s="7"/>
    </row>
    <row r="519" spans="3:3" ht="12.75" hidden="1" x14ac:dyDescent="0.2">
      <c r="C519" s="7"/>
    </row>
    <row r="520" spans="3:3" ht="12.75" hidden="1" x14ac:dyDescent="0.2">
      <c r="C520" s="7"/>
    </row>
    <row r="521" spans="3:3" ht="12.75" hidden="1" x14ac:dyDescent="0.2">
      <c r="C521" s="7"/>
    </row>
    <row r="522" spans="3:3" ht="12.75" hidden="1" x14ac:dyDescent="0.2">
      <c r="C522" s="7"/>
    </row>
    <row r="523" spans="3:3" ht="12.75" hidden="1" x14ac:dyDescent="0.2">
      <c r="C523" s="7"/>
    </row>
    <row r="524" spans="3:3" ht="12.75" hidden="1" x14ac:dyDescent="0.2">
      <c r="C524" s="7"/>
    </row>
    <row r="525" spans="3:3" ht="12.75" hidden="1" x14ac:dyDescent="0.2">
      <c r="C525" s="7"/>
    </row>
    <row r="526" spans="3:3" ht="12.75" hidden="1" x14ac:dyDescent="0.2">
      <c r="C526" s="7"/>
    </row>
    <row r="527" spans="3:3" ht="12.75" hidden="1" x14ac:dyDescent="0.2">
      <c r="C527" s="7"/>
    </row>
    <row r="528" spans="3:3" ht="12.75" hidden="1" x14ac:dyDescent="0.2">
      <c r="C528" s="7"/>
    </row>
    <row r="529" spans="3:3" ht="12.75" hidden="1" x14ac:dyDescent="0.2">
      <c r="C529" s="7"/>
    </row>
    <row r="530" spans="3:3" ht="12.75" hidden="1" x14ac:dyDescent="0.2">
      <c r="C530" s="7"/>
    </row>
    <row r="531" spans="3:3" ht="12.75" hidden="1" x14ac:dyDescent="0.2">
      <c r="C531" s="7"/>
    </row>
    <row r="532" spans="3:3" ht="12.75" hidden="1" x14ac:dyDescent="0.2">
      <c r="C532" s="7"/>
    </row>
    <row r="533" spans="3:3" ht="12.75" hidden="1" x14ac:dyDescent="0.2">
      <c r="C533" s="7"/>
    </row>
    <row r="534" spans="3:3" ht="12.75" hidden="1" x14ac:dyDescent="0.2">
      <c r="C534" s="7"/>
    </row>
    <row r="535" spans="3:3" ht="12.75" hidden="1" x14ac:dyDescent="0.2">
      <c r="C535" s="7"/>
    </row>
    <row r="536" spans="3:3" ht="12.75" hidden="1" x14ac:dyDescent="0.2">
      <c r="C536" s="7"/>
    </row>
    <row r="537" spans="3:3" ht="12.75" hidden="1" x14ac:dyDescent="0.2">
      <c r="C537" s="7"/>
    </row>
    <row r="538" spans="3:3" ht="12.75" hidden="1" x14ac:dyDescent="0.2">
      <c r="C538" s="7"/>
    </row>
    <row r="539" spans="3:3" ht="12.75" hidden="1" x14ac:dyDescent="0.2">
      <c r="C539" s="7"/>
    </row>
    <row r="540" spans="3:3" ht="12.75" hidden="1" x14ac:dyDescent="0.2">
      <c r="C540" s="7"/>
    </row>
    <row r="541" spans="3:3" ht="12.75" hidden="1" x14ac:dyDescent="0.2">
      <c r="C541" s="7"/>
    </row>
    <row r="542" spans="3:3" ht="12.75" hidden="1" x14ac:dyDescent="0.2">
      <c r="C542" s="7"/>
    </row>
    <row r="543" spans="3:3" ht="12.75" hidden="1" x14ac:dyDescent="0.2">
      <c r="C543" s="7"/>
    </row>
    <row r="544" spans="3:3" ht="12.75" hidden="1" x14ac:dyDescent="0.2">
      <c r="C544" s="7"/>
    </row>
    <row r="545" spans="3:3" ht="12.75" hidden="1" x14ac:dyDescent="0.2">
      <c r="C545" s="7"/>
    </row>
    <row r="546" spans="3:3" ht="12.75" hidden="1" x14ac:dyDescent="0.2">
      <c r="C546" s="7"/>
    </row>
    <row r="547" spans="3:3" ht="12.75" hidden="1" x14ac:dyDescent="0.2">
      <c r="C547" s="7"/>
    </row>
    <row r="548" spans="3:3" ht="12.75" hidden="1" x14ac:dyDescent="0.2">
      <c r="C548" s="7"/>
    </row>
    <row r="549" spans="3:3" ht="12.75" hidden="1" x14ac:dyDescent="0.2">
      <c r="C549" s="7"/>
    </row>
    <row r="550" spans="3:3" ht="12.75" hidden="1" x14ac:dyDescent="0.2">
      <c r="C550" s="7"/>
    </row>
    <row r="551" spans="3:3" ht="12.75" hidden="1" x14ac:dyDescent="0.2">
      <c r="C551" s="7"/>
    </row>
    <row r="552" spans="3:3" ht="12.75" hidden="1" x14ac:dyDescent="0.2">
      <c r="C552" s="7"/>
    </row>
    <row r="553" spans="3:3" ht="12.75" hidden="1" x14ac:dyDescent="0.2">
      <c r="C553" s="7"/>
    </row>
    <row r="554" spans="3:3" ht="12.75" hidden="1" x14ac:dyDescent="0.2">
      <c r="C554" s="7"/>
    </row>
    <row r="555" spans="3:3" ht="12.75" hidden="1" x14ac:dyDescent="0.2">
      <c r="C555" s="7"/>
    </row>
    <row r="556" spans="3:3" ht="12.75" hidden="1" x14ac:dyDescent="0.2">
      <c r="C556" s="7"/>
    </row>
    <row r="557" spans="3:3" ht="12.75" hidden="1" x14ac:dyDescent="0.2">
      <c r="C557" s="7"/>
    </row>
    <row r="558" spans="3:3" ht="12.75" hidden="1" x14ac:dyDescent="0.2">
      <c r="C558" s="7"/>
    </row>
    <row r="559" spans="3:3" ht="12.75" hidden="1" x14ac:dyDescent="0.2">
      <c r="C559" s="7"/>
    </row>
    <row r="560" spans="3:3" ht="12.75" hidden="1" x14ac:dyDescent="0.2">
      <c r="C560" s="7"/>
    </row>
    <row r="561" spans="3:3" ht="12.75" hidden="1" x14ac:dyDescent="0.2">
      <c r="C561" s="7"/>
    </row>
    <row r="562" spans="3:3" ht="12.75" hidden="1" x14ac:dyDescent="0.2">
      <c r="C562" s="7"/>
    </row>
    <row r="563" spans="3:3" ht="12.75" hidden="1" x14ac:dyDescent="0.2">
      <c r="C563" s="7"/>
    </row>
    <row r="564" spans="3:3" ht="12.75" hidden="1" x14ac:dyDescent="0.2">
      <c r="C564" s="7"/>
    </row>
    <row r="565" spans="3:3" ht="12.75" hidden="1" x14ac:dyDescent="0.2">
      <c r="C565" s="7"/>
    </row>
    <row r="566" spans="3:3" ht="12.75" hidden="1" x14ac:dyDescent="0.2">
      <c r="C566" s="7"/>
    </row>
    <row r="567" spans="3:3" ht="12.75" hidden="1" x14ac:dyDescent="0.2">
      <c r="C567" s="7"/>
    </row>
    <row r="568" spans="3:3" ht="12.75" hidden="1" x14ac:dyDescent="0.2">
      <c r="C568" s="7"/>
    </row>
    <row r="569" spans="3:3" ht="12.75" hidden="1" x14ac:dyDescent="0.2">
      <c r="C569" s="7"/>
    </row>
    <row r="570" spans="3:3" ht="12.75" hidden="1" x14ac:dyDescent="0.2">
      <c r="C570" s="7"/>
    </row>
    <row r="571" spans="3:3" ht="12.75" hidden="1" x14ac:dyDescent="0.2">
      <c r="C571" s="7"/>
    </row>
    <row r="572" spans="3:3" ht="12.75" hidden="1" x14ac:dyDescent="0.2">
      <c r="C572" s="7"/>
    </row>
    <row r="573" spans="3:3" ht="12.75" hidden="1" x14ac:dyDescent="0.2">
      <c r="C573" s="7"/>
    </row>
    <row r="574" spans="3:3" ht="12.75" hidden="1" x14ac:dyDescent="0.2">
      <c r="C574" s="7"/>
    </row>
    <row r="575" spans="3:3" ht="12.75" hidden="1" x14ac:dyDescent="0.2">
      <c r="C575" s="7"/>
    </row>
    <row r="576" spans="3:3" ht="12.75" hidden="1" x14ac:dyDescent="0.2">
      <c r="C576" s="7"/>
    </row>
    <row r="577" spans="3:3" ht="12.75" hidden="1" x14ac:dyDescent="0.2">
      <c r="C577" s="7"/>
    </row>
    <row r="578" spans="3:3" ht="12.75" hidden="1" x14ac:dyDescent="0.2">
      <c r="C578" s="7"/>
    </row>
    <row r="579" spans="3:3" ht="12.75" hidden="1" x14ac:dyDescent="0.2">
      <c r="C579" s="7"/>
    </row>
    <row r="580" spans="3:3" ht="12.75" hidden="1" x14ac:dyDescent="0.2">
      <c r="C580" s="7"/>
    </row>
    <row r="581" spans="3:3" ht="12.75" hidden="1" x14ac:dyDescent="0.2">
      <c r="C581" s="7"/>
    </row>
    <row r="582" spans="3:3" ht="12.75" hidden="1" x14ac:dyDescent="0.2">
      <c r="C582" s="7"/>
    </row>
    <row r="583" spans="3:3" ht="12.75" hidden="1" x14ac:dyDescent="0.2">
      <c r="C583" s="7"/>
    </row>
    <row r="584" spans="3:3" ht="12.75" hidden="1" x14ac:dyDescent="0.2">
      <c r="C584" s="7"/>
    </row>
    <row r="585" spans="3:3" ht="12.75" hidden="1" x14ac:dyDescent="0.2">
      <c r="C585" s="7"/>
    </row>
    <row r="586" spans="3:3" ht="12.75" hidden="1" x14ac:dyDescent="0.2">
      <c r="C586" s="7"/>
    </row>
    <row r="587" spans="3:3" ht="12.75" hidden="1" x14ac:dyDescent="0.2">
      <c r="C587" s="7"/>
    </row>
    <row r="588" spans="3:3" ht="12.75" hidden="1" x14ac:dyDescent="0.2">
      <c r="C588" s="7"/>
    </row>
    <row r="589" spans="3:3" ht="12.75" hidden="1" x14ac:dyDescent="0.2">
      <c r="C589" s="7"/>
    </row>
    <row r="590" spans="3:3" ht="12.75" hidden="1" x14ac:dyDescent="0.2">
      <c r="C590" s="7"/>
    </row>
    <row r="591" spans="3:3" ht="12.75" hidden="1" x14ac:dyDescent="0.2">
      <c r="C591" s="7"/>
    </row>
    <row r="592" spans="3:3" ht="12.75" hidden="1" x14ac:dyDescent="0.2">
      <c r="C592" s="7"/>
    </row>
    <row r="593" spans="3:3" ht="12.75" hidden="1" x14ac:dyDescent="0.2">
      <c r="C593" s="7"/>
    </row>
    <row r="594" spans="3:3" ht="12.75" hidden="1" x14ac:dyDescent="0.2">
      <c r="C594" s="7"/>
    </row>
    <row r="595" spans="3:3" ht="12.75" hidden="1" x14ac:dyDescent="0.2">
      <c r="C595" s="7"/>
    </row>
    <row r="596" spans="3:3" ht="12.75" hidden="1" x14ac:dyDescent="0.2">
      <c r="C596" s="7"/>
    </row>
    <row r="597" spans="3:3" ht="12.75" hidden="1" x14ac:dyDescent="0.2">
      <c r="C597" s="7"/>
    </row>
    <row r="598" spans="3:3" ht="12.75" hidden="1" x14ac:dyDescent="0.2">
      <c r="C598" s="7"/>
    </row>
    <row r="599" spans="3:3" ht="12.75" hidden="1" x14ac:dyDescent="0.2">
      <c r="C599" s="7"/>
    </row>
    <row r="600" spans="3:3" ht="12.75" hidden="1" x14ac:dyDescent="0.2">
      <c r="C600" s="7"/>
    </row>
    <row r="601" spans="3:3" ht="12.75" hidden="1" x14ac:dyDescent="0.2">
      <c r="C601" s="7"/>
    </row>
    <row r="602" spans="3:3" ht="12.75" hidden="1" x14ac:dyDescent="0.2">
      <c r="C602" s="7"/>
    </row>
    <row r="603" spans="3:3" ht="12.75" hidden="1" x14ac:dyDescent="0.2">
      <c r="C603" s="7"/>
    </row>
    <row r="604" spans="3:3" ht="12.75" hidden="1" x14ac:dyDescent="0.2">
      <c r="C604" s="7"/>
    </row>
    <row r="605" spans="3:3" ht="12.75" hidden="1" x14ac:dyDescent="0.2">
      <c r="C605" s="7"/>
    </row>
    <row r="606" spans="3:3" ht="12.75" hidden="1" x14ac:dyDescent="0.2">
      <c r="C606" s="7"/>
    </row>
    <row r="607" spans="3:3" ht="12.75" hidden="1" x14ac:dyDescent="0.2">
      <c r="C607" s="7"/>
    </row>
    <row r="608" spans="3:3" ht="12.75" hidden="1" x14ac:dyDescent="0.2">
      <c r="C608" s="7"/>
    </row>
    <row r="609" spans="3:3" ht="12.75" hidden="1" x14ac:dyDescent="0.2">
      <c r="C609" s="7"/>
    </row>
    <row r="610" spans="3:3" ht="12.75" hidden="1" x14ac:dyDescent="0.2">
      <c r="C610" s="7"/>
    </row>
    <row r="611" spans="3:3" ht="12.75" hidden="1" x14ac:dyDescent="0.2">
      <c r="C611" s="7"/>
    </row>
    <row r="612" spans="3:3" ht="12.75" hidden="1" x14ac:dyDescent="0.2">
      <c r="C612" s="7"/>
    </row>
    <row r="613" spans="3:3" ht="12.75" hidden="1" x14ac:dyDescent="0.2">
      <c r="C613" s="7"/>
    </row>
    <row r="614" spans="3:3" ht="12.75" hidden="1" x14ac:dyDescent="0.2">
      <c r="C614" s="7"/>
    </row>
    <row r="615" spans="3:3" ht="12.75" hidden="1" x14ac:dyDescent="0.2">
      <c r="C615" s="7"/>
    </row>
    <row r="616" spans="3:3" ht="12.75" hidden="1" x14ac:dyDescent="0.2">
      <c r="C616" s="7"/>
    </row>
    <row r="617" spans="3:3" ht="12.75" hidden="1" x14ac:dyDescent="0.2">
      <c r="C617" s="7"/>
    </row>
    <row r="618" spans="3:3" ht="12.75" hidden="1" x14ac:dyDescent="0.2">
      <c r="C618" s="7"/>
    </row>
    <row r="619" spans="3:3" ht="12.75" hidden="1" x14ac:dyDescent="0.2">
      <c r="C619" s="7"/>
    </row>
    <row r="620" spans="3:3" ht="12.75" hidden="1" x14ac:dyDescent="0.2">
      <c r="C620" s="7"/>
    </row>
    <row r="621" spans="3:3" ht="12.75" hidden="1" x14ac:dyDescent="0.2">
      <c r="C621" s="7"/>
    </row>
    <row r="622" spans="3:3" ht="12.75" hidden="1" x14ac:dyDescent="0.2">
      <c r="C622" s="7"/>
    </row>
    <row r="623" spans="3:3" ht="12.75" hidden="1" x14ac:dyDescent="0.2">
      <c r="C623" s="7"/>
    </row>
    <row r="624" spans="3:3" ht="12.75" hidden="1" x14ac:dyDescent="0.2">
      <c r="C624" s="7"/>
    </row>
    <row r="625" spans="3:3" ht="12.75" hidden="1" x14ac:dyDescent="0.2">
      <c r="C625" s="7"/>
    </row>
    <row r="626" spans="3:3" ht="12.75" hidden="1" x14ac:dyDescent="0.2">
      <c r="C626" s="7"/>
    </row>
    <row r="627" spans="3:3" ht="12.75" hidden="1" x14ac:dyDescent="0.2">
      <c r="C627" s="7"/>
    </row>
    <row r="628" spans="3:3" ht="12.75" hidden="1" x14ac:dyDescent="0.2">
      <c r="C628" s="7"/>
    </row>
    <row r="629" spans="3:3" ht="12.75" hidden="1" x14ac:dyDescent="0.2">
      <c r="C629" s="7"/>
    </row>
    <row r="630" spans="3:3" ht="12.75" hidden="1" x14ac:dyDescent="0.2">
      <c r="C630" s="7"/>
    </row>
    <row r="631" spans="3:3" ht="12.75" hidden="1" x14ac:dyDescent="0.2">
      <c r="C631" s="7"/>
    </row>
    <row r="632" spans="3:3" ht="12.75" hidden="1" x14ac:dyDescent="0.2">
      <c r="C632" s="7"/>
    </row>
    <row r="633" spans="3:3" ht="12.75" hidden="1" x14ac:dyDescent="0.2">
      <c r="C633" s="7"/>
    </row>
    <row r="634" spans="3:3" ht="12.75" hidden="1" x14ac:dyDescent="0.2">
      <c r="C634" s="7"/>
    </row>
    <row r="635" spans="3:3" ht="12.75" hidden="1" x14ac:dyDescent="0.2">
      <c r="C635" s="7"/>
    </row>
    <row r="636" spans="3:3" ht="12.75" hidden="1" x14ac:dyDescent="0.2">
      <c r="C636" s="7"/>
    </row>
    <row r="637" spans="3:3" ht="12.75" hidden="1" x14ac:dyDescent="0.2">
      <c r="C637" s="7"/>
    </row>
    <row r="638" spans="3:3" ht="12.75" hidden="1" x14ac:dyDescent="0.2">
      <c r="C638" s="7"/>
    </row>
    <row r="639" spans="3:3" ht="12.75" hidden="1" x14ac:dyDescent="0.2">
      <c r="C639" s="7"/>
    </row>
    <row r="640" spans="3:3" ht="12.75" hidden="1" x14ac:dyDescent="0.2">
      <c r="C640" s="7"/>
    </row>
    <row r="641" spans="3:3" ht="12.75" hidden="1" x14ac:dyDescent="0.2">
      <c r="C641" s="7"/>
    </row>
    <row r="642" spans="3:3" ht="12.75" hidden="1" x14ac:dyDescent="0.2">
      <c r="C642" s="7"/>
    </row>
    <row r="643" spans="3:3" ht="12.75" hidden="1" x14ac:dyDescent="0.2">
      <c r="C643" s="7"/>
    </row>
    <row r="644" spans="3:3" ht="12.75" hidden="1" x14ac:dyDescent="0.2">
      <c r="C644" s="7"/>
    </row>
    <row r="645" spans="3:3" ht="12.75" hidden="1" x14ac:dyDescent="0.2">
      <c r="C645" s="7"/>
    </row>
    <row r="646" spans="3:3" ht="12.75" hidden="1" x14ac:dyDescent="0.2">
      <c r="C646" s="7"/>
    </row>
    <row r="647" spans="3:3" ht="12.75" hidden="1" x14ac:dyDescent="0.2">
      <c r="C647" s="7"/>
    </row>
    <row r="648" spans="3:3" ht="12.75" hidden="1" x14ac:dyDescent="0.2">
      <c r="C648" s="7"/>
    </row>
    <row r="649" spans="3:3" ht="12.75" hidden="1" x14ac:dyDescent="0.2">
      <c r="C649" s="7"/>
    </row>
    <row r="650" spans="3:3" ht="12.75" hidden="1" x14ac:dyDescent="0.2">
      <c r="C650" s="7"/>
    </row>
    <row r="651" spans="3:3" ht="12.75" hidden="1" x14ac:dyDescent="0.2">
      <c r="C651" s="7"/>
    </row>
    <row r="652" spans="3:3" ht="12.75" hidden="1" x14ac:dyDescent="0.2">
      <c r="C652" s="7"/>
    </row>
    <row r="653" spans="3:3" ht="12.75" hidden="1" x14ac:dyDescent="0.2">
      <c r="C653" s="7"/>
    </row>
    <row r="654" spans="3:3" ht="12.75" hidden="1" x14ac:dyDescent="0.2">
      <c r="C654" s="7"/>
    </row>
    <row r="655" spans="3:3" ht="12.75" hidden="1" x14ac:dyDescent="0.2">
      <c r="C655" s="7"/>
    </row>
    <row r="656" spans="3:3" ht="12.75" hidden="1" x14ac:dyDescent="0.2">
      <c r="C656" s="7"/>
    </row>
    <row r="657" spans="3:3" ht="12.75" hidden="1" x14ac:dyDescent="0.2">
      <c r="C657" s="7"/>
    </row>
    <row r="658" spans="3:3" ht="12.75" hidden="1" x14ac:dyDescent="0.2">
      <c r="C658" s="7"/>
    </row>
    <row r="659" spans="3:3" ht="12.75" hidden="1" x14ac:dyDescent="0.2">
      <c r="C659" s="7"/>
    </row>
    <row r="660" spans="3:3" ht="12.75" hidden="1" x14ac:dyDescent="0.2">
      <c r="C660" s="7"/>
    </row>
    <row r="661" spans="3:3" ht="12.75" hidden="1" x14ac:dyDescent="0.2">
      <c r="C661" s="7"/>
    </row>
    <row r="662" spans="3:3" ht="12.75" hidden="1" x14ac:dyDescent="0.2">
      <c r="C662" s="7"/>
    </row>
    <row r="663" spans="3:3" ht="12.75" hidden="1" x14ac:dyDescent="0.2">
      <c r="C663" s="7"/>
    </row>
    <row r="664" spans="3:3" ht="12.75" hidden="1" x14ac:dyDescent="0.2">
      <c r="C664" s="7"/>
    </row>
    <row r="665" spans="3:3" ht="12.75" hidden="1" x14ac:dyDescent="0.2">
      <c r="C665" s="7"/>
    </row>
    <row r="666" spans="3:3" ht="12.75" hidden="1" x14ac:dyDescent="0.2">
      <c r="C666" s="7"/>
    </row>
    <row r="667" spans="3:3" ht="12.75" hidden="1" x14ac:dyDescent="0.2">
      <c r="C667" s="7"/>
    </row>
    <row r="668" spans="3:3" ht="12.75" hidden="1" x14ac:dyDescent="0.2">
      <c r="C668" s="7"/>
    </row>
    <row r="669" spans="3:3" ht="12.75" hidden="1" x14ac:dyDescent="0.2">
      <c r="C669" s="7"/>
    </row>
    <row r="670" spans="3:3" ht="12.75" hidden="1" x14ac:dyDescent="0.2">
      <c r="C670" s="7"/>
    </row>
    <row r="671" spans="3:3" ht="12.75" hidden="1" x14ac:dyDescent="0.2">
      <c r="C671" s="7"/>
    </row>
    <row r="672" spans="3:3" ht="12.75" hidden="1" x14ac:dyDescent="0.2">
      <c r="C672" s="7"/>
    </row>
    <row r="673" spans="3:3" ht="12.75" hidden="1" x14ac:dyDescent="0.2">
      <c r="C673" s="7"/>
    </row>
    <row r="674" spans="3:3" ht="12.75" hidden="1" x14ac:dyDescent="0.2">
      <c r="C674" s="7"/>
    </row>
    <row r="675" spans="3:3" ht="12.75" hidden="1" x14ac:dyDescent="0.2">
      <c r="C675" s="7"/>
    </row>
    <row r="676" spans="3:3" ht="12.75" hidden="1" x14ac:dyDescent="0.2">
      <c r="C676" s="7"/>
    </row>
    <row r="677" spans="3:3" ht="12.75" hidden="1" x14ac:dyDescent="0.2">
      <c r="C677" s="7"/>
    </row>
    <row r="678" spans="3:3" ht="12.75" hidden="1" x14ac:dyDescent="0.2">
      <c r="C678" s="7"/>
    </row>
    <row r="679" spans="3:3" ht="12.75" hidden="1" x14ac:dyDescent="0.2">
      <c r="C679" s="7"/>
    </row>
    <row r="680" spans="3:3" ht="12.75" hidden="1" x14ac:dyDescent="0.2">
      <c r="C680" s="7"/>
    </row>
    <row r="681" spans="3:3" ht="12.75" hidden="1" x14ac:dyDescent="0.2">
      <c r="C681" s="7"/>
    </row>
    <row r="682" spans="3:3" ht="12.75" hidden="1" x14ac:dyDescent="0.2">
      <c r="C682" s="7"/>
    </row>
    <row r="683" spans="3:3" ht="12.75" hidden="1" x14ac:dyDescent="0.2">
      <c r="C683" s="7"/>
    </row>
    <row r="684" spans="3:3" ht="12.75" hidden="1" x14ac:dyDescent="0.2">
      <c r="C684" s="7"/>
    </row>
    <row r="685" spans="3:3" ht="12.75" hidden="1" x14ac:dyDescent="0.2">
      <c r="C685" s="7"/>
    </row>
    <row r="686" spans="3:3" ht="12.75" hidden="1" x14ac:dyDescent="0.2">
      <c r="C686" s="7"/>
    </row>
    <row r="687" spans="3:3" ht="12.75" hidden="1" x14ac:dyDescent="0.2">
      <c r="C687" s="7"/>
    </row>
    <row r="688" spans="3:3" ht="12.75" hidden="1" x14ac:dyDescent="0.2">
      <c r="C688" s="7"/>
    </row>
    <row r="689" spans="3:3" ht="12.75" hidden="1" x14ac:dyDescent="0.2">
      <c r="C689" s="7"/>
    </row>
    <row r="690" spans="3:3" ht="12.75" hidden="1" x14ac:dyDescent="0.2">
      <c r="C690" s="7"/>
    </row>
    <row r="691" spans="3:3" ht="12.75" hidden="1" x14ac:dyDescent="0.2">
      <c r="C691" s="7"/>
    </row>
    <row r="692" spans="3:3" ht="12.75" hidden="1" x14ac:dyDescent="0.2">
      <c r="C692" s="7"/>
    </row>
    <row r="693" spans="3:3" ht="12.75" hidden="1" x14ac:dyDescent="0.2">
      <c r="C693" s="7"/>
    </row>
    <row r="694" spans="3:3" ht="12.75" hidden="1" x14ac:dyDescent="0.2">
      <c r="C694" s="7"/>
    </row>
    <row r="695" spans="3:3" ht="12.75" hidden="1" x14ac:dyDescent="0.2">
      <c r="C695" s="7"/>
    </row>
    <row r="696" spans="3:3" ht="12.75" hidden="1" x14ac:dyDescent="0.2">
      <c r="C696" s="7"/>
    </row>
    <row r="697" spans="3:3" ht="12.75" hidden="1" x14ac:dyDescent="0.2">
      <c r="C697" s="7"/>
    </row>
    <row r="698" spans="3:3" ht="12.75" hidden="1" x14ac:dyDescent="0.2">
      <c r="C698" s="7"/>
    </row>
    <row r="699" spans="3:3" ht="12.75" hidden="1" x14ac:dyDescent="0.2">
      <c r="C699" s="7"/>
    </row>
    <row r="700" spans="3:3" ht="12.75" hidden="1" x14ac:dyDescent="0.2">
      <c r="C700" s="7"/>
    </row>
    <row r="701" spans="3:3" ht="12.75" hidden="1" x14ac:dyDescent="0.2">
      <c r="C701" s="7"/>
    </row>
    <row r="702" spans="3:3" ht="12.75" hidden="1" x14ac:dyDescent="0.2">
      <c r="C702" s="7"/>
    </row>
    <row r="703" spans="3:3" ht="12.75" hidden="1" x14ac:dyDescent="0.2">
      <c r="C703" s="7"/>
    </row>
    <row r="704" spans="3:3" ht="12.75" hidden="1" x14ac:dyDescent="0.2">
      <c r="C704" s="7"/>
    </row>
    <row r="705" spans="3:3" ht="12.75" hidden="1" x14ac:dyDescent="0.2">
      <c r="C705" s="7"/>
    </row>
    <row r="706" spans="3:3" ht="12.75" hidden="1" x14ac:dyDescent="0.2">
      <c r="C706" s="7"/>
    </row>
    <row r="707" spans="3:3" ht="12.75" hidden="1" x14ac:dyDescent="0.2">
      <c r="C707" s="7"/>
    </row>
    <row r="708" spans="3:3" ht="12.75" hidden="1" x14ac:dyDescent="0.2">
      <c r="C708" s="7"/>
    </row>
    <row r="709" spans="3:3" ht="12.75" hidden="1" x14ac:dyDescent="0.2">
      <c r="C709" s="7"/>
    </row>
    <row r="710" spans="3:3" ht="12.75" hidden="1" x14ac:dyDescent="0.2">
      <c r="C710" s="7"/>
    </row>
    <row r="711" spans="3:3" ht="12.75" hidden="1" x14ac:dyDescent="0.2">
      <c r="C711" s="7"/>
    </row>
    <row r="712" spans="3:3" ht="12.75" hidden="1" x14ac:dyDescent="0.2">
      <c r="C712" s="7"/>
    </row>
    <row r="713" spans="3:3" ht="12.75" hidden="1" x14ac:dyDescent="0.2">
      <c r="C713" s="7"/>
    </row>
    <row r="714" spans="3:3" ht="12.75" hidden="1" x14ac:dyDescent="0.2">
      <c r="C714" s="7"/>
    </row>
    <row r="715" spans="3:3" ht="12.75" hidden="1" x14ac:dyDescent="0.2">
      <c r="C715" s="7"/>
    </row>
    <row r="716" spans="3:3" ht="12.75" hidden="1" x14ac:dyDescent="0.2">
      <c r="C716" s="7"/>
    </row>
    <row r="717" spans="3:3" ht="12.75" hidden="1" x14ac:dyDescent="0.2">
      <c r="C717" s="7"/>
    </row>
    <row r="718" spans="3:3" ht="12.75" hidden="1" x14ac:dyDescent="0.2">
      <c r="C718" s="7"/>
    </row>
    <row r="719" spans="3:3" ht="12.75" hidden="1" x14ac:dyDescent="0.2">
      <c r="C719" s="7"/>
    </row>
    <row r="720" spans="3:3" ht="12.75" hidden="1" x14ac:dyDescent="0.2">
      <c r="C720" s="7"/>
    </row>
    <row r="721" spans="3:3" ht="12.75" hidden="1" x14ac:dyDescent="0.2">
      <c r="C721" s="7"/>
    </row>
    <row r="722" spans="3:3" ht="12.75" hidden="1" x14ac:dyDescent="0.2">
      <c r="C722" s="7"/>
    </row>
    <row r="723" spans="3:3" ht="12.75" hidden="1" x14ac:dyDescent="0.2">
      <c r="C723" s="7"/>
    </row>
    <row r="724" spans="3:3" ht="12.75" hidden="1" x14ac:dyDescent="0.2">
      <c r="C724" s="7"/>
    </row>
    <row r="725" spans="3:3" ht="12.75" hidden="1" x14ac:dyDescent="0.2">
      <c r="C725" s="7"/>
    </row>
    <row r="726" spans="3:3" ht="12.75" hidden="1" x14ac:dyDescent="0.2">
      <c r="C726" s="7"/>
    </row>
    <row r="727" spans="3:3" ht="12.75" hidden="1" x14ac:dyDescent="0.2">
      <c r="C727" s="7"/>
    </row>
    <row r="728" spans="3:3" ht="12.75" hidden="1" x14ac:dyDescent="0.2">
      <c r="C728" s="7"/>
    </row>
    <row r="729" spans="3:3" ht="12.75" hidden="1" x14ac:dyDescent="0.2">
      <c r="C729" s="7"/>
    </row>
    <row r="730" spans="3:3" ht="12.75" hidden="1" x14ac:dyDescent="0.2">
      <c r="C730" s="7"/>
    </row>
    <row r="731" spans="3:3" ht="12.75" hidden="1" x14ac:dyDescent="0.2">
      <c r="C731" s="7"/>
    </row>
    <row r="732" spans="3:3" ht="12.75" hidden="1" x14ac:dyDescent="0.2">
      <c r="C732" s="7"/>
    </row>
    <row r="733" spans="3:3" ht="12.75" hidden="1" x14ac:dyDescent="0.2">
      <c r="C733" s="7"/>
    </row>
    <row r="734" spans="3:3" ht="12.75" hidden="1" x14ac:dyDescent="0.2">
      <c r="C734" s="7"/>
    </row>
    <row r="735" spans="3:3" ht="12.75" hidden="1" x14ac:dyDescent="0.2">
      <c r="C735" s="7"/>
    </row>
    <row r="736" spans="3:3" ht="12.75" hidden="1" x14ac:dyDescent="0.2">
      <c r="C736" s="7"/>
    </row>
    <row r="737" spans="3:3" ht="12.75" hidden="1" x14ac:dyDescent="0.2">
      <c r="C737" s="7"/>
    </row>
    <row r="738" spans="3:3" ht="12.75" hidden="1" x14ac:dyDescent="0.2">
      <c r="C738" s="7"/>
    </row>
    <row r="739" spans="3:3" ht="12.75" hidden="1" x14ac:dyDescent="0.2">
      <c r="C739" s="7"/>
    </row>
    <row r="740" spans="3:3" ht="12.75" hidden="1" x14ac:dyDescent="0.2">
      <c r="C740" s="7"/>
    </row>
    <row r="741" spans="3:3" ht="12.75" hidden="1" x14ac:dyDescent="0.2">
      <c r="C741" s="7"/>
    </row>
    <row r="742" spans="3:3" ht="12.75" hidden="1" x14ac:dyDescent="0.2">
      <c r="C742" s="7"/>
    </row>
    <row r="743" spans="3:3" ht="12.75" hidden="1" x14ac:dyDescent="0.2">
      <c r="C743" s="7"/>
    </row>
    <row r="744" spans="3:3" ht="12.75" hidden="1" x14ac:dyDescent="0.2">
      <c r="C744" s="7"/>
    </row>
    <row r="745" spans="3:3" ht="12.75" hidden="1" x14ac:dyDescent="0.2">
      <c r="C745" s="7"/>
    </row>
    <row r="746" spans="3:3" ht="12.75" hidden="1" x14ac:dyDescent="0.2">
      <c r="C746" s="7"/>
    </row>
    <row r="747" spans="3:3" ht="12.75" hidden="1" x14ac:dyDescent="0.2">
      <c r="C747" s="7"/>
    </row>
    <row r="748" spans="3:3" ht="12.75" hidden="1" x14ac:dyDescent="0.2">
      <c r="C748" s="7"/>
    </row>
    <row r="749" spans="3:3" ht="12.75" hidden="1" x14ac:dyDescent="0.2">
      <c r="C749" s="7"/>
    </row>
    <row r="750" spans="3:3" ht="12.75" hidden="1" x14ac:dyDescent="0.2">
      <c r="C750" s="7"/>
    </row>
    <row r="751" spans="3:3" ht="12.75" hidden="1" x14ac:dyDescent="0.2">
      <c r="C751" s="7"/>
    </row>
    <row r="752" spans="3:3" ht="12.75" hidden="1" x14ac:dyDescent="0.2">
      <c r="C752" s="7"/>
    </row>
    <row r="753" spans="3:3" ht="12.75" hidden="1" x14ac:dyDescent="0.2">
      <c r="C753" s="7"/>
    </row>
    <row r="754" spans="3:3" ht="12.75" hidden="1" x14ac:dyDescent="0.2">
      <c r="C754" s="7"/>
    </row>
    <row r="755" spans="3:3" ht="12.75" hidden="1" x14ac:dyDescent="0.2">
      <c r="C755" s="7"/>
    </row>
    <row r="756" spans="3:3" ht="12.75" hidden="1" x14ac:dyDescent="0.2">
      <c r="C756" s="7"/>
    </row>
    <row r="757" spans="3:3" ht="12.75" hidden="1" x14ac:dyDescent="0.2">
      <c r="C757" s="7"/>
    </row>
    <row r="758" spans="3:3" ht="12.75" hidden="1" x14ac:dyDescent="0.2">
      <c r="C758" s="7"/>
    </row>
    <row r="759" spans="3:3" ht="12.75" hidden="1" x14ac:dyDescent="0.2">
      <c r="C759" s="7"/>
    </row>
    <row r="760" spans="3:3" ht="12.75" hidden="1" x14ac:dyDescent="0.2">
      <c r="C760" s="7"/>
    </row>
    <row r="761" spans="3:3" ht="12.75" hidden="1" x14ac:dyDescent="0.2">
      <c r="C761" s="7"/>
    </row>
    <row r="762" spans="3:3" ht="12.75" hidden="1" x14ac:dyDescent="0.2">
      <c r="C762" s="7"/>
    </row>
    <row r="763" spans="3:3" ht="12.75" hidden="1" x14ac:dyDescent="0.2">
      <c r="C763" s="7"/>
    </row>
    <row r="764" spans="3:3" ht="12.75" hidden="1" x14ac:dyDescent="0.2">
      <c r="C764" s="7"/>
    </row>
    <row r="765" spans="3:3" ht="12.75" hidden="1" x14ac:dyDescent="0.2">
      <c r="C765" s="7"/>
    </row>
    <row r="766" spans="3:3" ht="12.75" hidden="1" x14ac:dyDescent="0.2">
      <c r="C766" s="7"/>
    </row>
    <row r="767" spans="3:3" ht="12.75" hidden="1" x14ac:dyDescent="0.2">
      <c r="C767" s="7"/>
    </row>
    <row r="768" spans="3:3" ht="12.75" hidden="1" x14ac:dyDescent="0.2">
      <c r="C768" s="7"/>
    </row>
    <row r="769" spans="3:3" ht="12.75" hidden="1" x14ac:dyDescent="0.2">
      <c r="C769" s="7"/>
    </row>
    <row r="770" spans="3:3" ht="12.75" hidden="1" x14ac:dyDescent="0.2">
      <c r="C770" s="7"/>
    </row>
    <row r="771" spans="3:3" ht="12.75" hidden="1" x14ac:dyDescent="0.2">
      <c r="C771" s="7"/>
    </row>
    <row r="772" spans="3:3" ht="12.75" hidden="1" x14ac:dyDescent="0.2">
      <c r="C772" s="7"/>
    </row>
    <row r="773" spans="3:3" ht="12.75" hidden="1" x14ac:dyDescent="0.2">
      <c r="C773" s="7"/>
    </row>
    <row r="774" spans="3:3" ht="12.75" hidden="1" x14ac:dyDescent="0.2">
      <c r="C774" s="7"/>
    </row>
    <row r="775" spans="3:3" ht="12.75" hidden="1" x14ac:dyDescent="0.2">
      <c r="C775" s="7"/>
    </row>
    <row r="776" spans="3:3" ht="12.75" hidden="1" x14ac:dyDescent="0.2">
      <c r="C776" s="7"/>
    </row>
    <row r="777" spans="3:3" ht="12.75" hidden="1" x14ac:dyDescent="0.2">
      <c r="C777" s="7"/>
    </row>
    <row r="778" spans="3:3" ht="12.75" hidden="1" x14ac:dyDescent="0.2">
      <c r="C778" s="7"/>
    </row>
    <row r="779" spans="3:3" ht="12.75" hidden="1" x14ac:dyDescent="0.2">
      <c r="C779" s="7"/>
    </row>
    <row r="780" spans="3:3" ht="12.75" hidden="1" x14ac:dyDescent="0.2">
      <c r="C780" s="7"/>
    </row>
    <row r="781" spans="3:3" ht="12.75" hidden="1" x14ac:dyDescent="0.2">
      <c r="C781" s="7"/>
    </row>
    <row r="782" spans="3:3" ht="12.75" hidden="1" x14ac:dyDescent="0.2">
      <c r="C782" s="7"/>
    </row>
    <row r="783" spans="3:3" ht="12.75" hidden="1" x14ac:dyDescent="0.2">
      <c r="C783" s="7"/>
    </row>
    <row r="784" spans="3:3" ht="12.75" hidden="1" x14ac:dyDescent="0.2">
      <c r="C784" s="7"/>
    </row>
    <row r="785" spans="3:3" ht="12.75" hidden="1" x14ac:dyDescent="0.2">
      <c r="C785" s="7"/>
    </row>
    <row r="786" spans="3:3" ht="12.75" hidden="1" x14ac:dyDescent="0.2">
      <c r="C786" s="7"/>
    </row>
    <row r="787" spans="3:3" ht="12.75" hidden="1" x14ac:dyDescent="0.2">
      <c r="C787" s="7"/>
    </row>
    <row r="788" spans="3:3" ht="12.75" hidden="1" x14ac:dyDescent="0.2">
      <c r="C788" s="7"/>
    </row>
    <row r="789" spans="3:3" ht="12.75" hidden="1" x14ac:dyDescent="0.2">
      <c r="C789" s="7"/>
    </row>
    <row r="790" spans="3:3" ht="12.75" hidden="1" x14ac:dyDescent="0.2">
      <c r="C790" s="7"/>
    </row>
    <row r="791" spans="3:3" ht="12.75" hidden="1" x14ac:dyDescent="0.2">
      <c r="C791" s="7"/>
    </row>
    <row r="792" spans="3:3" ht="12.75" hidden="1" x14ac:dyDescent="0.2">
      <c r="C792" s="7"/>
    </row>
    <row r="793" spans="3:3" ht="12.75" hidden="1" x14ac:dyDescent="0.2">
      <c r="C793" s="7"/>
    </row>
    <row r="794" spans="3:3" ht="12.75" hidden="1" x14ac:dyDescent="0.2">
      <c r="C794" s="7"/>
    </row>
    <row r="795" spans="3:3" ht="12.75" hidden="1" x14ac:dyDescent="0.2">
      <c r="C795" s="7"/>
    </row>
    <row r="796" spans="3:3" ht="12.75" hidden="1" x14ac:dyDescent="0.2">
      <c r="C796" s="7"/>
    </row>
    <row r="797" spans="3:3" ht="12.75" hidden="1" x14ac:dyDescent="0.2">
      <c r="C797" s="7"/>
    </row>
    <row r="798" spans="3:3" ht="12.75" hidden="1" x14ac:dyDescent="0.2">
      <c r="C798" s="7"/>
    </row>
    <row r="799" spans="3:3" ht="12.75" hidden="1" x14ac:dyDescent="0.2">
      <c r="C799" s="7"/>
    </row>
    <row r="800" spans="3:3" ht="12.75" hidden="1" x14ac:dyDescent="0.2">
      <c r="C800" s="7"/>
    </row>
    <row r="801" spans="3:3" ht="12.75" hidden="1" x14ac:dyDescent="0.2">
      <c r="C801" s="7"/>
    </row>
    <row r="802" spans="3:3" ht="12.75" hidden="1" x14ac:dyDescent="0.2">
      <c r="C802" s="7"/>
    </row>
    <row r="803" spans="3:3" ht="12.75" hidden="1" x14ac:dyDescent="0.2">
      <c r="C803" s="7"/>
    </row>
    <row r="804" spans="3:3" ht="12.75" hidden="1" x14ac:dyDescent="0.2">
      <c r="C804" s="7"/>
    </row>
    <row r="805" spans="3:3" ht="12.75" hidden="1" x14ac:dyDescent="0.2">
      <c r="C805" s="7"/>
    </row>
    <row r="806" spans="3:3" ht="12.75" hidden="1" x14ac:dyDescent="0.2">
      <c r="C806" s="7"/>
    </row>
    <row r="807" spans="3:3" ht="12.75" hidden="1" x14ac:dyDescent="0.2">
      <c r="C807" s="7"/>
    </row>
    <row r="808" spans="3:3" ht="12.75" hidden="1" x14ac:dyDescent="0.2">
      <c r="C808" s="7"/>
    </row>
    <row r="809" spans="3:3" ht="12.75" hidden="1" x14ac:dyDescent="0.2">
      <c r="C809" s="7"/>
    </row>
    <row r="810" spans="3:3" ht="12.75" hidden="1" x14ac:dyDescent="0.2">
      <c r="C810" s="7"/>
    </row>
    <row r="811" spans="3:3" ht="12.75" hidden="1" x14ac:dyDescent="0.2">
      <c r="C811" s="7"/>
    </row>
    <row r="812" spans="3:3" ht="12.75" hidden="1" x14ac:dyDescent="0.2">
      <c r="C812" s="7"/>
    </row>
    <row r="813" spans="3:3" ht="12.75" hidden="1" x14ac:dyDescent="0.2">
      <c r="C813" s="7"/>
    </row>
    <row r="814" spans="3:3" ht="12.75" hidden="1" x14ac:dyDescent="0.2">
      <c r="C814" s="7"/>
    </row>
    <row r="815" spans="3:3" ht="12.75" hidden="1" x14ac:dyDescent="0.2">
      <c r="C815" s="7"/>
    </row>
    <row r="816" spans="3:3" ht="12.75" hidden="1" x14ac:dyDescent="0.2">
      <c r="C816" s="7"/>
    </row>
    <row r="817" spans="3:3" ht="12.75" hidden="1" x14ac:dyDescent="0.2">
      <c r="C817" s="7"/>
    </row>
    <row r="818" spans="3:3" ht="12.75" hidden="1" x14ac:dyDescent="0.2">
      <c r="C818" s="7"/>
    </row>
    <row r="819" spans="3:3" ht="12.75" hidden="1" x14ac:dyDescent="0.2">
      <c r="C819" s="7"/>
    </row>
    <row r="820" spans="3:3" ht="12.75" hidden="1" x14ac:dyDescent="0.2">
      <c r="C820" s="7"/>
    </row>
    <row r="821" spans="3:3" ht="12.75" hidden="1" x14ac:dyDescent="0.2">
      <c r="C821" s="7"/>
    </row>
    <row r="822" spans="3:3" ht="12.75" hidden="1" x14ac:dyDescent="0.2">
      <c r="C822" s="7"/>
    </row>
    <row r="823" spans="3:3" ht="12.75" hidden="1" x14ac:dyDescent="0.2">
      <c r="C823" s="7"/>
    </row>
    <row r="824" spans="3:3" ht="12.75" hidden="1" x14ac:dyDescent="0.2">
      <c r="C824" s="7"/>
    </row>
    <row r="825" spans="3:3" ht="12.75" hidden="1" x14ac:dyDescent="0.2">
      <c r="C825" s="7"/>
    </row>
    <row r="826" spans="3:3" ht="12.75" hidden="1" x14ac:dyDescent="0.2">
      <c r="C826" s="7"/>
    </row>
    <row r="827" spans="3:3" ht="12.75" hidden="1" x14ac:dyDescent="0.2">
      <c r="C827" s="7"/>
    </row>
    <row r="828" spans="3:3" ht="12.75" hidden="1" x14ac:dyDescent="0.2">
      <c r="C828" s="7"/>
    </row>
    <row r="829" spans="3:3" ht="12.75" hidden="1" x14ac:dyDescent="0.2">
      <c r="C829" s="7"/>
    </row>
    <row r="830" spans="3:3" ht="12.75" hidden="1" x14ac:dyDescent="0.2">
      <c r="C830" s="7"/>
    </row>
    <row r="831" spans="3:3" ht="12.75" hidden="1" x14ac:dyDescent="0.2">
      <c r="C831" s="7"/>
    </row>
    <row r="832" spans="3:3" ht="12.75" hidden="1" x14ac:dyDescent="0.2">
      <c r="C832" s="7"/>
    </row>
    <row r="833" spans="3:3" ht="12.75" hidden="1" x14ac:dyDescent="0.2">
      <c r="C833" s="7"/>
    </row>
    <row r="834" spans="3:3" ht="12.75" hidden="1" x14ac:dyDescent="0.2">
      <c r="C834" s="7"/>
    </row>
    <row r="835" spans="3:3" ht="12.75" hidden="1" x14ac:dyDescent="0.2">
      <c r="C835" s="7"/>
    </row>
    <row r="836" spans="3:3" ht="12.75" hidden="1" x14ac:dyDescent="0.2">
      <c r="C836" s="7"/>
    </row>
    <row r="837" spans="3:3" ht="12.75" hidden="1" x14ac:dyDescent="0.2">
      <c r="C837" s="7"/>
    </row>
    <row r="838" spans="3:3" ht="12.75" hidden="1" x14ac:dyDescent="0.2">
      <c r="C838" s="7"/>
    </row>
    <row r="839" spans="3:3" ht="12.75" hidden="1" x14ac:dyDescent="0.2">
      <c r="C839" s="7"/>
    </row>
    <row r="840" spans="3:3" ht="12.75" hidden="1" x14ac:dyDescent="0.2">
      <c r="C840" s="7"/>
    </row>
    <row r="841" spans="3:3" ht="12.75" hidden="1" x14ac:dyDescent="0.2">
      <c r="C841" s="7"/>
    </row>
    <row r="842" spans="3:3" ht="12.75" hidden="1" x14ac:dyDescent="0.2">
      <c r="C842" s="7"/>
    </row>
    <row r="843" spans="3:3" ht="12.75" hidden="1" x14ac:dyDescent="0.2">
      <c r="C843" s="7"/>
    </row>
    <row r="844" spans="3:3" ht="12.75" hidden="1" x14ac:dyDescent="0.2">
      <c r="C844" s="7"/>
    </row>
    <row r="845" spans="3:3" ht="12.75" hidden="1" x14ac:dyDescent="0.2">
      <c r="C845" s="7"/>
    </row>
    <row r="846" spans="3:3" ht="12.75" hidden="1" x14ac:dyDescent="0.2">
      <c r="C846" s="7"/>
    </row>
    <row r="847" spans="3:3" ht="12.75" hidden="1" x14ac:dyDescent="0.2">
      <c r="C847" s="7"/>
    </row>
    <row r="848" spans="3:3" ht="12.75" hidden="1" x14ac:dyDescent="0.2">
      <c r="C848" s="7"/>
    </row>
    <row r="849" spans="3:3" ht="12.75" hidden="1" x14ac:dyDescent="0.2">
      <c r="C849" s="7"/>
    </row>
    <row r="850" spans="3:3" ht="12.75" hidden="1" x14ac:dyDescent="0.2">
      <c r="C850" s="7"/>
    </row>
    <row r="851" spans="3:3" ht="12.75" hidden="1" x14ac:dyDescent="0.2">
      <c r="C851" s="7"/>
    </row>
    <row r="852" spans="3:3" ht="12.75" hidden="1" x14ac:dyDescent="0.2">
      <c r="C852" s="7"/>
    </row>
    <row r="853" spans="3:3" ht="12.75" hidden="1" x14ac:dyDescent="0.2">
      <c r="C853" s="7"/>
    </row>
    <row r="854" spans="3:3" ht="12.75" hidden="1" x14ac:dyDescent="0.2">
      <c r="C854" s="7"/>
    </row>
    <row r="855" spans="3:3" ht="12.75" hidden="1" x14ac:dyDescent="0.2">
      <c r="C855" s="7"/>
    </row>
    <row r="856" spans="3:3" ht="12.75" hidden="1" x14ac:dyDescent="0.2">
      <c r="C856" s="7"/>
    </row>
    <row r="857" spans="3:3" ht="12.75" hidden="1" x14ac:dyDescent="0.2">
      <c r="C857" s="7"/>
    </row>
    <row r="858" spans="3:3" ht="12.75" hidden="1" x14ac:dyDescent="0.2">
      <c r="C858" s="7"/>
    </row>
    <row r="859" spans="3:3" ht="12.75" hidden="1" x14ac:dyDescent="0.2">
      <c r="C859" s="7"/>
    </row>
    <row r="860" spans="3:3" ht="12.75" hidden="1" x14ac:dyDescent="0.2">
      <c r="C860" s="7"/>
    </row>
    <row r="861" spans="3:3" ht="12.75" hidden="1" x14ac:dyDescent="0.2">
      <c r="C861" s="7"/>
    </row>
    <row r="862" spans="3:3" ht="12.75" hidden="1" x14ac:dyDescent="0.2">
      <c r="C862" s="7"/>
    </row>
    <row r="863" spans="3:3" ht="12.75" hidden="1" x14ac:dyDescent="0.2">
      <c r="C863" s="7"/>
    </row>
    <row r="864" spans="3:3" ht="12.75" hidden="1" x14ac:dyDescent="0.2">
      <c r="C864" s="7"/>
    </row>
    <row r="865" spans="3:3" ht="12.75" hidden="1" x14ac:dyDescent="0.2">
      <c r="C865" s="7"/>
    </row>
    <row r="866" spans="3:3" ht="12.75" hidden="1" x14ac:dyDescent="0.2">
      <c r="C866" s="7"/>
    </row>
    <row r="867" spans="3:3" ht="12.75" hidden="1" x14ac:dyDescent="0.2">
      <c r="C867" s="7"/>
    </row>
    <row r="868" spans="3:3" ht="12.75" hidden="1" x14ac:dyDescent="0.2">
      <c r="C868" s="7"/>
    </row>
    <row r="869" spans="3:3" ht="12.75" hidden="1" x14ac:dyDescent="0.2">
      <c r="C869" s="7"/>
    </row>
    <row r="870" spans="3:3" ht="12.75" hidden="1" x14ac:dyDescent="0.2">
      <c r="C870" s="7"/>
    </row>
    <row r="871" spans="3:3" ht="12.75" hidden="1" x14ac:dyDescent="0.2">
      <c r="C871" s="7"/>
    </row>
    <row r="872" spans="3:3" ht="12.75" hidden="1" x14ac:dyDescent="0.2">
      <c r="C872" s="7"/>
    </row>
    <row r="873" spans="3:3" ht="12.75" hidden="1" x14ac:dyDescent="0.2">
      <c r="C873" s="7"/>
    </row>
    <row r="874" spans="3:3" ht="12.75" hidden="1" x14ac:dyDescent="0.2">
      <c r="C874" s="7"/>
    </row>
    <row r="875" spans="3:3" ht="12.75" hidden="1" x14ac:dyDescent="0.2">
      <c r="C875" s="7"/>
    </row>
    <row r="876" spans="3:3" ht="12.75" hidden="1" x14ac:dyDescent="0.2">
      <c r="C876" s="7"/>
    </row>
    <row r="877" spans="3:3" ht="12.75" hidden="1" x14ac:dyDescent="0.2">
      <c r="C877" s="7"/>
    </row>
    <row r="878" spans="3:3" ht="12.75" hidden="1" x14ac:dyDescent="0.2">
      <c r="C878" s="7"/>
    </row>
    <row r="879" spans="3:3" ht="12.75" hidden="1" x14ac:dyDescent="0.2">
      <c r="C879" s="7"/>
    </row>
    <row r="880" spans="3:3" ht="12.75" hidden="1" x14ac:dyDescent="0.2">
      <c r="C880" s="7"/>
    </row>
    <row r="881" spans="3:3" ht="12.75" hidden="1" x14ac:dyDescent="0.2">
      <c r="C881" s="7"/>
    </row>
    <row r="882" spans="3:3" ht="12.75" hidden="1" x14ac:dyDescent="0.2">
      <c r="C882" s="7"/>
    </row>
    <row r="883" spans="3:3" ht="12.75" hidden="1" x14ac:dyDescent="0.2">
      <c r="C883" s="7"/>
    </row>
    <row r="884" spans="3:3" ht="12.75" hidden="1" x14ac:dyDescent="0.2">
      <c r="C884" s="7"/>
    </row>
    <row r="885" spans="3:3" ht="12.75" hidden="1" x14ac:dyDescent="0.2">
      <c r="C885" s="7"/>
    </row>
    <row r="886" spans="3:3" ht="12.75" hidden="1" x14ac:dyDescent="0.2">
      <c r="C886" s="7"/>
    </row>
    <row r="887" spans="3:3" ht="12.75" hidden="1" x14ac:dyDescent="0.2">
      <c r="C887" s="7"/>
    </row>
    <row r="888" spans="3:3" ht="12.75" hidden="1" x14ac:dyDescent="0.2">
      <c r="C888" s="7"/>
    </row>
    <row r="889" spans="3:3" ht="12.75" hidden="1" x14ac:dyDescent="0.2">
      <c r="C889" s="7"/>
    </row>
    <row r="890" spans="3:3" ht="12.75" hidden="1" x14ac:dyDescent="0.2">
      <c r="C890" s="7"/>
    </row>
    <row r="891" spans="3:3" ht="12.75" hidden="1" x14ac:dyDescent="0.2">
      <c r="C891" s="7"/>
    </row>
    <row r="892" spans="3:3" ht="12.75" hidden="1" x14ac:dyDescent="0.2">
      <c r="C892" s="7"/>
    </row>
    <row r="893" spans="3:3" ht="12.75" hidden="1" x14ac:dyDescent="0.2">
      <c r="C893" s="7"/>
    </row>
    <row r="894" spans="3:3" ht="12.75" hidden="1" x14ac:dyDescent="0.2">
      <c r="C894" s="7"/>
    </row>
    <row r="895" spans="3:3" ht="12.75" hidden="1" x14ac:dyDescent="0.2">
      <c r="C895" s="7"/>
    </row>
    <row r="896" spans="3:3" ht="12.75" hidden="1" x14ac:dyDescent="0.2">
      <c r="C896" s="7"/>
    </row>
    <row r="897" spans="3:3" ht="12.75" hidden="1" x14ac:dyDescent="0.2">
      <c r="C897" s="7"/>
    </row>
    <row r="898" spans="3:3" ht="12.75" hidden="1" x14ac:dyDescent="0.2">
      <c r="C898" s="7"/>
    </row>
    <row r="899" spans="3:3" ht="12.75" hidden="1" x14ac:dyDescent="0.2">
      <c r="C899" s="7"/>
    </row>
    <row r="900" spans="3:3" ht="12.75" hidden="1" x14ac:dyDescent="0.2">
      <c r="C900" s="7"/>
    </row>
    <row r="901" spans="3:3" ht="12.75" hidden="1" x14ac:dyDescent="0.2">
      <c r="C901" s="7"/>
    </row>
    <row r="902" spans="3:3" ht="12.75" hidden="1" x14ac:dyDescent="0.2">
      <c r="C902" s="7"/>
    </row>
    <row r="903" spans="3:3" ht="12.75" hidden="1" x14ac:dyDescent="0.2">
      <c r="C903" s="7"/>
    </row>
    <row r="904" spans="3:3" ht="12.75" hidden="1" x14ac:dyDescent="0.2">
      <c r="C904" s="7"/>
    </row>
    <row r="905" spans="3:3" ht="12.75" hidden="1" x14ac:dyDescent="0.2">
      <c r="C905" s="7"/>
    </row>
    <row r="906" spans="3:3" ht="12.75" hidden="1" x14ac:dyDescent="0.2">
      <c r="C906" s="7"/>
    </row>
    <row r="907" spans="3:3" ht="12.75" hidden="1" x14ac:dyDescent="0.2">
      <c r="C907" s="7"/>
    </row>
    <row r="908" spans="3:3" ht="12.75" hidden="1" x14ac:dyDescent="0.2">
      <c r="C908" s="7"/>
    </row>
    <row r="909" spans="3:3" ht="12.75" hidden="1" x14ac:dyDescent="0.2">
      <c r="C909" s="7"/>
    </row>
    <row r="910" spans="3:3" ht="12.75" hidden="1" x14ac:dyDescent="0.2">
      <c r="C910" s="7"/>
    </row>
    <row r="911" spans="3:3" ht="12.75" hidden="1" x14ac:dyDescent="0.2">
      <c r="C911" s="7"/>
    </row>
    <row r="912" spans="3:3" ht="12.75" hidden="1" x14ac:dyDescent="0.2">
      <c r="C912" s="7"/>
    </row>
    <row r="913" spans="3:3" ht="12.75" hidden="1" x14ac:dyDescent="0.2">
      <c r="C913" s="7"/>
    </row>
    <row r="914" spans="3:3" ht="12.75" hidden="1" x14ac:dyDescent="0.2">
      <c r="C914" s="7"/>
    </row>
    <row r="915" spans="3:3" ht="12.75" hidden="1" x14ac:dyDescent="0.2">
      <c r="C915" s="7"/>
    </row>
    <row r="916" spans="3:3" ht="12.75" hidden="1" x14ac:dyDescent="0.2">
      <c r="C916" s="7"/>
    </row>
    <row r="917" spans="3:3" ht="12.75" hidden="1" x14ac:dyDescent="0.2">
      <c r="C917" s="7"/>
    </row>
    <row r="918" spans="3:3" ht="12.75" hidden="1" x14ac:dyDescent="0.2">
      <c r="C918" s="7"/>
    </row>
    <row r="919" spans="3:3" ht="12.75" hidden="1" x14ac:dyDescent="0.2">
      <c r="C919" s="7"/>
    </row>
    <row r="920" spans="3:3" ht="12.75" hidden="1" x14ac:dyDescent="0.2">
      <c r="C920" s="7"/>
    </row>
    <row r="921" spans="3:3" ht="12.75" hidden="1" x14ac:dyDescent="0.2">
      <c r="C921" s="7"/>
    </row>
    <row r="922" spans="3:3" ht="12.75" hidden="1" x14ac:dyDescent="0.2">
      <c r="C922" s="7"/>
    </row>
    <row r="923" spans="3:3" ht="12.75" hidden="1" x14ac:dyDescent="0.2">
      <c r="C923" s="7"/>
    </row>
    <row r="924" spans="3:3" ht="12.75" hidden="1" x14ac:dyDescent="0.2">
      <c r="C924" s="7"/>
    </row>
    <row r="925" spans="3:3" ht="12.75" hidden="1" x14ac:dyDescent="0.2">
      <c r="C925" s="7"/>
    </row>
    <row r="926" spans="3:3" ht="12.75" hidden="1" x14ac:dyDescent="0.2">
      <c r="C926" s="7"/>
    </row>
    <row r="927" spans="3:3" ht="12.75" hidden="1" x14ac:dyDescent="0.2">
      <c r="C927" s="7"/>
    </row>
    <row r="928" spans="3:3" ht="12.75" hidden="1" x14ac:dyDescent="0.2">
      <c r="C928" s="7"/>
    </row>
    <row r="929" spans="3:3" ht="12.75" hidden="1" x14ac:dyDescent="0.2">
      <c r="C929" s="7"/>
    </row>
    <row r="930" spans="3:3" ht="12.75" hidden="1" x14ac:dyDescent="0.2">
      <c r="C930" s="7"/>
    </row>
    <row r="931" spans="3:3" ht="12.75" hidden="1" x14ac:dyDescent="0.2">
      <c r="C931" s="7"/>
    </row>
    <row r="932" spans="3:3" ht="12.75" hidden="1" x14ac:dyDescent="0.2">
      <c r="C932" s="7"/>
    </row>
    <row r="933" spans="3:3" ht="12.75" hidden="1" x14ac:dyDescent="0.2">
      <c r="C933" s="7"/>
    </row>
    <row r="934" spans="3:3" ht="12.75" hidden="1" x14ac:dyDescent="0.2">
      <c r="C934" s="7"/>
    </row>
    <row r="935" spans="3:3" ht="12.75" hidden="1" x14ac:dyDescent="0.2">
      <c r="C935" s="7"/>
    </row>
    <row r="936" spans="3:3" ht="12.75" hidden="1" x14ac:dyDescent="0.2">
      <c r="C936" s="7"/>
    </row>
    <row r="937" spans="3:3" ht="12.75" hidden="1" x14ac:dyDescent="0.2">
      <c r="C937" s="7"/>
    </row>
    <row r="938" spans="3:3" ht="12.75" hidden="1" x14ac:dyDescent="0.2">
      <c r="C938" s="7"/>
    </row>
    <row r="939" spans="3:3" ht="12.75" hidden="1" x14ac:dyDescent="0.2">
      <c r="C939" s="7"/>
    </row>
    <row r="940" spans="3:3" ht="12.75" hidden="1" x14ac:dyDescent="0.2">
      <c r="C940" s="7"/>
    </row>
    <row r="941" spans="3:3" ht="12.75" hidden="1" x14ac:dyDescent="0.2">
      <c r="C941" s="7"/>
    </row>
    <row r="942" spans="3:3" ht="12.75" hidden="1" x14ac:dyDescent="0.2">
      <c r="C942" s="7"/>
    </row>
    <row r="943" spans="3:3" ht="12.75" hidden="1" x14ac:dyDescent="0.2">
      <c r="C943" s="7"/>
    </row>
    <row r="944" spans="3:3" ht="12.75" hidden="1" x14ac:dyDescent="0.2">
      <c r="C944" s="7"/>
    </row>
    <row r="945" spans="3:3" ht="12.75" hidden="1" x14ac:dyDescent="0.2">
      <c r="C945" s="7"/>
    </row>
    <row r="946" spans="3:3" ht="12.75" hidden="1" x14ac:dyDescent="0.2">
      <c r="C946" s="7"/>
    </row>
    <row r="947" spans="3:3" ht="12.75" hidden="1" x14ac:dyDescent="0.2">
      <c r="C947" s="7"/>
    </row>
    <row r="948" spans="3:3" ht="12.75" hidden="1" x14ac:dyDescent="0.2">
      <c r="C948" s="7"/>
    </row>
    <row r="949" spans="3:3" ht="12.75" hidden="1" x14ac:dyDescent="0.2">
      <c r="C949" s="7"/>
    </row>
    <row r="950" spans="3:3" ht="12.75" hidden="1" x14ac:dyDescent="0.2">
      <c r="C950" s="7"/>
    </row>
    <row r="951" spans="3:3" ht="12.75" hidden="1" x14ac:dyDescent="0.2">
      <c r="C951" s="7"/>
    </row>
    <row r="952" spans="3:3" ht="12.75" hidden="1" x14ac:dyDescent="0.2">
      <c r="C952" s="7"/>
    </row>
    <row r="953" spans="3:3" ht="12.75" hidden="1" x14ac:dyDescent="0.2">
      <c r="C953" s="7"/>
    </row>
    <row r="954" spans="3:3" ht="12.75" hidden="1" x14ac:dyDescent="0.2">
      <c r="C954" s="7"/>
    </row>
    <row r="955" spans="3:3" ht="12.75" hidden="1" x14ac:dyDescent="0.2">
      <c r="C955" s="7"/>
    </row>
    <row r="956" spans="3:3" ht="12.75" hidden="1" x14ac:dyDescent="0.2">
      <c r="C956" s="7"/>
    </row>
    <row r="957" spans="3:3" ht="12.75" hidden="1" x14ac:dyDescent="0.2">
      <c r="C957" s="7"/>
    </row>
    <row r="958" spans="3:3" ht="12.75" hidden="1" x14ac:dyDescent="0.2">
      <c r="C958" s="7"/>
    </row>
    <row r="959" spans="3:3" ht="12.75" hidden="1" x14ac:dyDescent="0.2">
      <c r="C959" s="7"/>
    </row>
    <row r="960" spans="3:3" ht="12.75" hidden="1" x14ac:dyDescent="0.2">
      <c r="C960" s="7"/>
    </row>
    <row r="961" spans="3:3" ht="12.75" hidden="1" x14ac:dyDescent="0.2">
      <c r="C961" s="7"/>
    </row>
    <row r="962" spans="3:3" ht="12.75" hidden="1" x14ac:dyDescent="0.2">
      <c r="C962" s="7"/>
    </row>
    <row r="963" spans="3:3" ht="12.75" hidden="1" x14ac:dyDescent="0.2">
      <c r="C963" s="7"/>
    </row>
    <row r="964" spans="3:3" ht="12.75" hidden="1" x14ac:dyDescent="0.2">
      <c r="C964" s="7"/>
    </row>
    <row r="965" spans="3:3" ht="12.75" hidden="1" x14ac:dyDescent="0.2">
      <c r="C965" s="7"/>
    </row>
    <row r="966" spans="3:3" ht="12.75" hidden="1" x14ac:dyDescent="0.2">
      <c r="C966" s="7"/>
    </row>
    <row r="967" spans="3:3" ht="12.75" hidden="1" x14ac:dyDescent="0.2">
      <c r="C967" s="7"/>
    </row>
    <row r="968" spans="3:3" ht="12.75" hidden="1" x14ac:dyDescent="0.2">
      <c r="C968" s="7"/>
    </row>
    <row r="969" spans="3:3" ht="12.75" hidden="1" x14ac:dyDescent="0.2">
      <c r="C969" s="7"/>
    </row>
    <row r="970" spans="3:3" ht="12.75" hidden="1" x14ac:dyDescent="0.2">
      <c r="C970" s="7"/>
    </row>
    <row r="971" spans="3:3" ht="12.75" hidden="1" x14ac:dyDescent="0.2">
      <c r="C971" s="7"/>
    </row>
    <row r="972" spans="3:3" ht="12.75" hidden="1" x14ac:dyDescent="0.2">
      <c r="C972" s="7"/>
    </row>
    <row r="973" spans="3:3" ht="12.75" hidden="1" x14ac:dyDescent="0.2">
      <c r="C973" s="7"/>
    </row>
    <row r="974" spans="3:3" ht="12.75" hidden="1" x14ac:dyDescent="0.2">
      <c r="C974" s="7"/>
    </row>
    <row r="975" spans="3:3" ht="12.75" hidden="1" x14ac:dyDescent="0.2">
      <c r="C975" s="7"/>
    </row>
    <row r="976" spans="3:3" ht="12.75" hidden="1" x14ac:dyDescent="0.2">
      <c r="C976" s="7"/>
    </row>
    <row r="977" spans="3:3" ht="12.75" hidden="1" x14ac:dyDescent="0.2">
      <c r="C977" s="7"/>
    </row>
    <row r="978" spans="3:3" ht="12.75" hidden="1" x14ac:dyDescent="0.2">
      <c r="C978" s="7"/>
    </row>
    <row r="979" spans="3:3" ht="12.75" hidden="1" x14ac:dyDescent="0.2">
      <c r="C979" s="7"/>
    </row>
    <row r="980" spans="3:3" ht="12.75" hidden="1" x14ac:dyDescent="0.2">
      <c r="C980" s="7"/>
    </row>
    <row r="981" spans="3:3" ht="12.75" hidden="1" x14ac:dyDescent="0.2">
      <c r="C981" s="7"/>
    </row>
    <row r="982" spans="3:3" ht="12.75" hidden="1" x14ac:dyDescent="0.2">
      <c r="C982" s="7"/>
    </row>
    <row r="983" spans="3:3" ht="12.75" hidden="1" x14ac:dyDescent="0.2">
      <c r="C983" s="7"/>
    </row>
    <row r="984" spans="3:3" ht="12.75" hidden="1" x14ac:dyDescent="0.2">
      <c r="C984" s="7"/>
    </row>
    <row r="985" spans="3:3" ht="12.75" hidden="1" x14ac:dyDescent="0.2">
      <c r="C985" s="7"/>
    </row>
    <row r="986" spans="3:3" ht="12.75" hidden="1" x14ac:dyDescent="0.2">
      <c r="C986" s="7"/>
    </row>
    <row r="987" spans="3:3" ht="12.75" hidden="1" x14ac:dyDescent="0.2">
      <c r="C987" s="7"/>
    </row>
    <row r="988" spans="3:3" ht="12.75" hidden="1" x14ac:dyDescent="0.2">
      <c r="C988" s="7"/>
    </row>
    <row r="989" spans="3:3" ht="12.75" hidden="1" x14ac:dyDescent="0.2">
      <c r="C989" s="7"/>
    </row>
    <row r="990" spans="3:3" ht="12.75" hidden="1" x14ac:dyDescent="0.2">
      <c r="C990" s="7"/>
    </row>
    <row r="991" spans="3:3" ht="12.75" hidden="1" x14ac:dyDescent="0.2">
      <c r="C991" s="7"/>
    </row>
    <row r="992" spans="3:3" ht="12.75" hidden="1" x14ac:dyDescent="0.2">
      <c r="C992" s="7"/>
    </row>
    <row r="993" spans="3:3" ht="12.75" hidden="1" x14ac:dyDescent="0.2">
      <c r="C993" s="7"/>
    </row>
    <row r="994" spans="3:3" ht="12.75" hidden="1" x14ac:dyDescent="0.2">
      <c r="C994" s="7"/>
    </row>
    <row r="995" spans="3:3" ht="12.75" hidden="1" x14ac:dyDescent="0.2">
      <c r="C995" s="7"/>
    </row>
    <row r="996" spans="3:3" ht="12.75" hidden="1" x14ac:dyDescent="0.2">
      <c r="C996" s="7"/>
    </row>
    <row r="997" spans="3:3" ht="12.75" hidden="1" x14ac:dyDescent="0.2">
      <c r="C997" s="7"/>
    </row>
    <row r="998" spans="3:3" ht="12.75" hidden="1" x14ac:dyDescent="0.2">
      <c r="C998" s="7"/>
    </row>
    <row r="999" spans="3:3" ht="12.75" hidden="1" x14ac:dyDescent="0.2">
      <c r="C999" s="7"/>
    </row>
    <row r="1000" spans="3:3" ht="12.75" hidden="1" x14ac:dyDescent="0.2">
      <c r="C1000" s="7"/>
    </row>
    <row r="1001" spans="3:3" ht="12.75" hidden="1" x14ac:dyDescent="0.2">
      <c r="C1001" s="7"/>
    </row>
    <row r="1002" spans="3:3" ht="12.75" hidden="1" x14ac:dyDescent="0.2">
      <c r="C1002" s="7"/>
    </row>
    <row r="1003" spans="3:3" ht="12.75" hidden="1" x14ac:dyDescent="0.2">
      <c r="C1003" s="7"/>
    </row>
    <row r="1004" spans="3:3" ht="12.75" hidden="1" x14ac:dyDescent="0.2">
      <c r="C1004" s="7"/>
    </row>
    <row r="1005" spans="3:3" ht="12.75" hidden="1" x14ac:dyDescent="0.2">
      <c r="C1005" s="7"/>
    </row>
    <row r="1006" spans="3:3" ht="12.75" hidden="1" x14ac:dyDescent="0.2">
      <c r="C1006" s="7"/>
    </row>
  </sheetData>
  <autoFilter ref="A1:D1006" xr:uid="{23321766-D666-47F7-96A3-0B5974D80D31}">
    <filterColumn colId="0">
      <filters>
        <filter val="software"/>
      </filters>
    </filterColumn>
    <sortState xmlns:xlrd2="http://schemas.microsoft.com/office/spreadsheetml/2017/richdata2" ref="A2:D1006">
      <sortCondition ref="A1:A1006"/>
    </sortState>
  </autoFilter>
  <hyperlinks>
    <hyperlink ref="C35" r:id="rId1" xr:uid="{00000000-0004-0000-0300-000000000000}"/>
    <hyperlink ref="C2" r:id="rId2" xr:uid="{00000000-0004-0000-0300-000001000000}"/>
    <hyperlink ref="C4" r:id="rId3" xr:uid="{00000000-0004-0000-0300-000002000000}"/>
    <hyperlink ref="C36" r:id="rId4" xr:uid="{00000000-0004-0000-0300-000003000000}"/>
    <hyperlink ref="C18" r:id="rId5" xr:uid="{00000000-0004-0000-0300-000004000000}"/>
    <hyperlink ref="C14" r:id="rId6" xr:uid="{00000000-0004-0000-0300-000005000000}"/>
    <hyperlink ref="C30" r:id="rId7" xr:uid="{00000000-0004-0000-0300-000006000000}"/>
    <hyperlink ref="C37" r:id="rId8" xr:uid="{00000000-0004-0000-0300-000007000000}"/>
    <hyperlink ref="C3" r:id="rId9" xr:uid="{00000000-0004-0000-0300-000008000000}"/>
    <hyperlink ref="C12" r:id="rId10" xr:uid="{00000000-0004-0000-0300-000009000000}"/>
    <hyperlink ref="C5" r:id="rId11" xr:uid="{00000000-0004-0000-0300-00000A000000}"/>
    <hyperlink ref="C32" r:id="rId12" xr:uid="{00000000-0004-0000-0300-00000B000000}"/>
    <hyperlink ref="C29" r:id="rId13" xr:uid="{00000000-0004-0000-0300-00000C000000}"/>
    <hyperlink ref="C38" r:id="rId14" xr:uid="{00000000-0004-0000-0300-00000D000000}"/>
    <hyperlink ref="C31" r:id="rId15" xr:uid="{00000000-0004-0000-0300-00000E000000}"/>
    <hyperlink ref="C15" r:id="rId16" xr:uid="{00000000-0004-0000-0300-00000F000000}"/>
    <hyperlink ref="C16" r:id="rId17" xr:uid="{00000000-0004-0000-0300-000010000000}"/>
    <hyperlink ref="C23" r:id="rId18" xr:uid="{00000000-0004-0000-0300-000011000000}"/>
    <hyperlink ref="C19" r:id="rId19" xr:uid="{00000000-0004-0000-0300-000012000000}"/>
    <hyperlink ref="C21" r:id="rId20" xr:uid="{00000000-0004-0000-0300-000013000000}"/>
    <hyperlink ref="C22" r:id="rId21" xr:uid="{00000000-0004-0000-0300-000014000000}"/>
    <hyperlink ref="C20" r:id="rId22" xr:uid="{00000000-0004-0000-0300-000015000000}"/>
    <hyperlink ref="C13" r:id="rId23" xr:uid="{00000000-0004-0000-0300-000016000000}"/>
    <hyperlink ref="C9" r:id="rId24" xr:uid="{00000000-0004-0000-0300-000017000000}"/>
    <hyperlink ref="C10" r:id="rId25" xr:uid="{00000000-0004-0000-0300-000018000000}"/>
    <hyperlink ref="C8" r:id="rId26" xr:uid="{00000000-0004-0000-0300-000019000000}"/>
    <hyperlink ref="C6" r:id="rId27" xr:uid="{00000000-0004-0000-0300-00001A000000}"/>
    <hyperlink ref="C7" r:id="rId28" xr:uid="{00000000-0004-0000-0300-00001B000000}"/>
    <hyperlink ref="C11" r:id="rId29" xr:uid="{00000000-0004-0000-0300-00001C000000}"/>
    <hyperlink ref="C33" r:id="rId30" xr:uid="{00000000-0004-0000-0300-00001D000000}"/>
    <hyperlink ref="C24" r:id="rId31" xr:uid="{00000000-0004-0000-0300-00001E000000}"/>
    <hyperlink ref="C34" r:id="rId32" xr:uid="{00000000-0004-0000-0300-00001F000000}"/>
    <hyperlink ref="C26" r:id="rId33" location="darwin" xr:uid="{00000000-0004-0000-0300-000020000000}"/>
    <hyperlink ref="C17" r:id="rId34" xr:uid="{00000000-0004-0000-0300-000021000000}"/>
    <hyperlink ref="C25" r:id="rId35" xr:uid="{00000000-0004-0000-0300-000022000000}"/>
    <hyperlink ref="C27" r:id="rId36" xr:uid="{00000000-0004-0000-0300-000023000000}"/>
    <hyperlink ref="C28" r:id="rId37" xr:uid="{00000000-0004-0000-0300-000024000000}"/>
    <hyperlink ref="C39" r:id="rId38" xr:uid="{00000000-0004-0000-0300-000025000000}"/>
    <hyperlink ref="C40" r:id="rId39" xr:uid="{00000000-0004-0000-0300-000026000000}"/>
    <hyperlink ref="C65" r:id="rId40" xr:uid="{00000000-0004-0000-0300-000027000000}"/>
    <hyperlink ref="C46" r:id="rId41" xr:uid="{00000000-0004-0000-0300-000028000000}"/>
    <hyperlink ref="C48" r:id="rId42" xr:uid="{00000000-0004-0000-0300-000029000000}"/>
    <hyperlink ref="C47" r:id="rId43" xr:uid="{00000000-0004-0000-0300-00002A000000}"/>
    <hyperlink ref="C54" r:id="rId44" xr:uid="{00000000-0004-0000-0300-00002B000000}"/>
    <hyperlink ref="C52" r:id="rId45" xr:uid="{00000000-0004-0000-0300-00002C000000}"/>
    <hyperlink ref="C53" r:id="rId46" xr:uid="{00000000-0004-0000-0300-00002D000000}"/>
    <hyperlink ref="C55" r:id="rId47" xr:uid="{00000000-0004-0000-0300-00002E000000}"/>
    <hyperlink ref="C49" r:id="rId48" xr:uid="{00000000-0004-0000-0300-00002F000000}"/>
    <hyperlink ref="C50" r:id="rId49" xr:uid="{00000000-0004-0000-0300-000030000000}"/>
    <hyperlink ref="C51" r:id="rId50" xr:uid="{00000000-0004-0000-0300-000031000000}"/>
    <hyperlink ref="C57" r:id="rId51" xr:uid="{00000000-0004-0000-0300-000032000000}"/>
    <hyperlink ref="C64" r:id="rId52" xr:uid="{00000000-0004-0000-0300-000033000000}"/>
    <hyperlink ref="C41" r:id="rId53" xr:uid="{00000000-0004-0000-0300-000034000000}"/>
    <hyperlink ref="C45" r:id="rId54" xr:uid="{00000000-0004-0000-0300-000035000000}"/>
    <hyperlink ref="C61" r:id="rId55" xr:uid="{00000000-0004-0000-0300-000036000000}"/>
    <hyperlink ref="C62" r:id="rId56" xr:uid="{00000000-0004-0000-0300-000037000000}"/>
    <hyperlink ref="C63" r:id="rId57" xr:uid="{00000000-0004-0000-0300-000038000000}"/>
    <hyperlink ref="C56" r:id="rId58" xr:uid="{00000000-0004-0000-0300-000039000000}"/>
    <hyperlink ref="C42" r:id="rId59" xr:uid="{00000000-0004-0000-0300-00003A000000}"/>
    <hyperlink ref="C43" r:id="rId60" xr:uid="{00000000-0004-0000-0300-00003B000000}"/>
    <hyperlink ref="C66" r:id="rId61" xr:uid="{00000000-0004-0000-0300-00003C000000}"/>
    <hyperlink ref="C67" r:id="rId62" xr:uid="{00000000-0004-0000-0300-00003D000000}"/>
    <hyperlink ref="C68" r:id="rId63" xr:uid="{00000000-0004-0000-0300-00003E000000}"/>
    <hyperlink ref="C58" r:id="rId64" xr:uid="{00000000-0004-0000-0300-00003F000000}"/>
    <hyperlink ref="C59" r:id="rId65" xr:uid="{00000000-0004-0000-0300-000040000000}"/>
    <hyperlink ref="C60" r:id="rId66" xr:uid="{00000000-0004-0000-0300-000041000000}"/>
    <hyperlink ref="C44" r:id="rId67" xr:uid="{00000000-0004-0000-0300-000042000000}"/>
  </hyperlinks>
  <printOptions horizontalCentered="1" gridLines="1"/>
  <pageMargins left="0.25" right="0.25" top="0.75" bottom="0.75" header="0" footer="0"/>
  <pageSetup fitToHeight="0" pageOrder="overThenDown" orientation="landscape" cellComments="atEnd"/>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A1:Y1012"/>
  <sheetViews>
    <sheetView workbookViewId="0">
      <selection activeCell="B74" sqref="B74"/>
    </sheetView>
  </sheetViews>
  <sheetFormatPr defaultColWidth="14.42578125" defaultRowHeight="15.75" customHeight="1" x14ac:dyDescent="0.2"/>
  <cols>
    <col min="1" max="1" width="40.7109375" customWidth="1"/>
    <col min="2" max="2" width="98.85546875" customWidth="1"/>
    <col min="3" max="25" width="40.7109375" customWidth="1"/>
  </cols>
  <sheetData>
    <row r="1" spans="1:25" ht="15.75" customHeight="1" x14ac:dyDescent="0.35">
      <c r="A1" s="18" t="s">
        <v>349</v>
      </c>
      <c r="B1" s="18" t="s">
        <v>15</v>
      </c>
      <c r="C1" s="18" t="s">
        <v>2</v>
      </c>
      <c r="D1" s="19" t="s">
        <v>0</v>
      </c>
      <c r="E1" s="20"/>
      <c r="F1" s="20"/>
      <c r="G1" s="20"/>
      <c r="H1" s="20"/>
      <c r="I1" s="20"/>
      <c r="J1" s="20"/>
      <c r="K1" s="20"/>
      <c r="L1" s="20"/>
      <c r="M1" s="20"/>
      <c r="N1" s="20"/>
      <c r="O1" s="20"/>
      <c r="P1" s="20"/>
      <c r="Q1" s="20"/>
      <c r="R1" s="20"/>
      <c r="S1" s="20"/>
      <c r="T1" s="20"/>
      <c r="U1" s="20"/>
      <c r="V1" s="20"/>
      <c r="W1" s="20"/>
      <c r="X1" s="20"/>
      <c r="Y1" s="20"/>
    </row>
    <row r="2" spans="1:25" ht="15.75" customHeight="1" x14ac:dyDescent="0.2">
      <c r="A2" s="21" t="s">
        <v>361</v>
      </c>
      <c r="B2" s="22" t="s">
        <v>367</v>
      </c>
      <c r="C2" s="23"/>
      <c r="D2" s="21"/>
      <c r="E2" s="23"/>
      <c r="F2" s="23"/>
      <c r="G2" s="23"/>
      <c r="H2" s="23"/>
      <c r="I2" s="23"/>
      <c r="J2" s="23"/>
      <c r="K2" s="23"/>
      <c r="L2" s="23"/>
      <c r="M2" s="23"/>
      <c r="N2" s="23"/>
      <c r="O2" s="23"/>
      <c r="P2" s="23"/>
      <c r="Q2" s="23"/>
      <c r="R2" s="23"/>
      <c r="S2" s="23"/>
      <c r="T2" s="23"/>
      <c r="U2" s="23"/>
      <c r="V2" s="23"/>
      <c r="W2" s="23"/>
      <c r="X2" s="23"/>
      <c r="Y2" s="23"/>
    </row>
    <row r="3" spans="1:25" ht="15.75" customHeight="1" x14ac:dyDescent="0.2">
      <c r="A3" s="21" t="s">
        <v>381</v>
      </c>
      <c r="B3" s="24" t="s">
        <v>384</v>
      </c>
      <c r="C3" s="23"/>
      <c r="D3" s="21"/>
      <c r="E3" s="23"/>
      <c r="F3" s="23"/>
      <c r="G3" s="23"/>
      <c r="H3" s="23"/>
      <c r="I3" s="23"/>
      <c r="J3" s="23"/>
      <c r="K3" s="23"/>
      <c r="L3" s="23"/>
      <c r="M3" s="23"/>
      <c r="N3" s="23"/>
      <c r="O3" s="23"/>
      <c r="P3" s="23"/>
      <c r="Q3" s="23"/>
      <c r="R3" s="23"/>
      <c r="S3" s="23"/>
      <c r="T3" s="23"/>
      <c r="U3" s="23"/>
      <c r="V3" s="23"/>
      <c r="W3" s="23"/>
      <c r="X3" s="23"/>
      <c r="Y3" s="23"/>
    </row>
    <row r="4" spans="1:25" ht="15.75" customHeight="1" x14ac:dyDescent="0.2">
      <c r="A4" s="21" t="s">
        <v>381</v>
      </c>
      <c r="B4" s="22" t="s">
        <v>396</v>
      </c>
      <c r="C4" s="23"/>
      <c r="D4" s="21"/>
      <c r="E4" s="23"/>
      <c r="F4" s="23"/>
      <c r="G4" s="23"/>
      <c r="H4" s="23"/>
      <c r="I4" s="23"/>
      <c r="J4" s="23"/>
      <c r="K4" s="23"/>
      <c r="L4" s="23"/>
      <c r="M4" s="23"/>
      <c r="N4" s="23"/>
      <c r="O4" s="23"/>
      <c r="P4" s="23"/>
      <c r="Q4" s="23"/>
      <c r="R4" s="23"/>
      <c r="S4" s="23"/>
      <c r="T4" s="23"/>
      <c r="U4" s="23"/>
      <c r="V4" s="23"/>
      <c r="W4" s="23"/>
      <c r="X4" s="23"/>
      <c r="Y4" s="23"/>
    </row>
    <row r="5" spans="1:25" ht="15.75" customHeight="1" x14ac:dyDescent="0.2">
      <c r="A5" s="21" t="s">
        <v>381</v>
      </c>
      <c r="B5" s="22" t="s">
        <v>407</v>
      </c>
      <c r="C5" s="23"/>
      <c r="D5" s="21"/>
      <c r="E5" s="23"/>
      <c r="F5" s="23"/>
      <c r="G5" s="23"/>
      <c r="H5" s="23"/>
      <c r="I5" s="23"/>
      <c r="J5" s="23"/>
      <c r="K5" s="23"/>
      <c r="L5" s="23"/>
      <c r="M5" s="23"/>
      <c r="N5" s="23"/>
      <c r="O5" s="23"/>
      <c r="P5" s="23"/>
      <c r="Q5" s="23"/>
      <c r="R5" s="23"/>
      <c r="S5" s="23"/>
      <c r="T5" s="23"/>
      <c r="U5" s="23"/>
      <c r="V5" s="23"/>
      <c r="W5" s="23"/>
      <c r="X5" s="23"/>
      <c r="Y5" s="23"/>
    </row>
    <row r="6" spans="1:25" ht="15.75" customHeight="1" x14ac:dyDescent="0.2">
      <c r="A6" s="21" t="s">
        <v>427</v>
      </c>
      <c r="B6" s="111" t="s">
        <v>428</v>
      </c>
      <c r="C6" s="23"/>
      <c r="D6" s="21"/>
      <c r="E6" s="23"/>
      <c r="F6" s="23"/>
      <c r="G6" s="23"/>
      <c r="H6" s="23"/>
      <c r="I6" s="23"/>
      <c r="J6" s="23"/>
      <c r="K6" s="23"/>
      <c r="L6" s="23"/>
      <c r="M6" s="23"/>
      <c r="N6" s="23"/>
      <c r="O6" s="23"/>
      <c r="P6" s="23"/>
      <c r="Q6" s="23"/>
      <c r="R6" s="23"/>
      <c r="S6" s="23"/>
      <c r="T6" s="23"/>
      <c r="U6" s="23"/>
      <c r="V6" s="23"/>
      <c r="W6" s="23"/>
      <c r="X6" s="23"/>
      <c r="Y6" s="23"/>
    </row>
    <row r="7" spans="1:25" ht="15.75" customHeight="1" x14ac:dyDescent="0.2">
      <c r="A7" s="21" t="s">
        <v>434</v>
      </c>
      <c r="B7" s="22" t="s">
        <v>436</v>
      </c>
      <c r="C7" s="23"/>
      <c r="D7" s="21"/>
      <c r="E7" s="23"/>
      <c r="F7" s="23"/>
      <c r="G7" s="23"/>
      <c r="H7" s="23"/>
      <c r="I7" s="23"/>
      <c r="J7" s="23"/>
      <c r="K7" s="23"/>
      <c r="L7" s="23"/>
      <c r="M7" s="23"/>
      <c r="N7" s="23"/>
      <c r="O7" s="23"/>
      <c r="P7" s="23"/>
      <c r="Q7" s="23"/>
      <c r="R7" s="23"/>
      <c r="S7" s="23"/>
      <c r="T7" s="23"/>
      <c r="U7" s="23"/>
      <c r="V7" s="23"/>
      <c r="W7" s="23"/>
      <c r="X7" s="23"/>
      <c r="Y7" s="23"/>
    </row>
    <row r="8" spans="1:25" ht="15.75" customHeight="1" x14ac:dyDescent="0.2">
      <c r="A8" s="21" t="s">
        <v>440</v>
      </c>
      <c r="B8" s="22" t="s">
        <v>442</v>
      </c>
      <c r="C8" s="23"/>
      <c r="D8" s="21"/>
      <c r="E8" s="23"/>
      <c r="F8" s="23"/>
      <c r="G8" s="23"/>
      <c r="H8" s="23"/>
      <c r="I8" s="23"/>
      <c r="J8" s="23"/>
      <c r="K8" s="23"/>
      <c r="L8" s="23"/>
      <c r="M8" s="23"/>
      <c r="N8" s="23"/>
      <c r="O8" s="23"/>
      <c r="P8" s="23"/>
      <c r="Q8" s="23"/>
      <c r="R8" s="23"/>
      <c r="S8" s="23"/>
      <c r="T8" s="23"/>
      <c r="U8" s="23"/>
      <c r="V8" s="23"/>
      <c r="W8" s="23"/>
      <c r="X8" s="23"/>
      <c r="Y8" s="23"/>
    </row>
    <row r="9" spans="1:25" ht="15.75" customHeight="1" x14ac:dyDescent="0.2">
      <c r="A9" s="25" t="s">
        <v>445</v>
      </c>
      <c r="B9" s="22" t="s">
        <v>448</v>
      </c>
      <c r="C9" s="23"/>
      <c r="D9" s="21"/>
      <c r="E9" s="23"/>
      <c r="F9" s="23"/>
      <c r="G9" s="23"/>
      <c r="H9" s="23"/>
      <c r="I9" s="23"/>
      <c r="J9" s="23"/>
      <c r="K9" s="23"/>
      <c r="L9" s="23"/>
      <c r="M9" s="23"/>
      <c r="N9" s="23"/>
      <c r="O9" s="23"/>
      <c r="P9" s="23"/>
      <c r="Q9" s="23"/>
      <c r="R9" s="23"/>
      <c r="S9" s="23"/>
      <c r="T9" s="23"/>
      <c r="U9" s="23"/>
      <c r="V9" s="23"/>
      <c r="W9" s="23"/>
      <c r="X9" s="23"/>
      <c r="Y9" s="23"/>
    </row>
    <row r="10" spans="1:25" ht="15.75" customHeight="1" x14ac:dyDescent="0.2">
      <c r="A10" s="25" t="s">
        <v>451</v>
      </c>
      <c r="B10" s="111" t="s">
        <v>452</v>
      </c>
      <c r="C10" s="21" t="s">
        <v>454</v>
      </c>
      <c r="D10" s="21"/>
      <c r="E10" s="23"/>
      <c r="F10" s="23"/>
      <c r="G10" s="23"/>
      <c r="H10" s="23"/>
      <c r="I10" s="23"/>
      <c r="J10" s="23"/>
      <c r="K10" s="23"/>
      <c r="L10" s="23"/>
      <c r="M10" s="23"/>
      <c r="N10" s="23"/>
      <c r="O10" s="23"/>
      <c r="P10" s="23"/>
      <c r="Q10" s="23"/>
      <c r="R10" s="23"/>
      <c r="S10" s="23"/>
      <c r="T10" s="23"/>
      <c r="U10" s="23"/>
      <c r="V10" s="23"/>
      <c r="W10" s="23"/>
      <c r="X10" s="23"/>
      <c r="Y10" s="23"/>
    </row>
    <row r="11" spans="1:25" ht="15.75" customHeight="1" x14ac:dyDescent="0.2">
      <c r="A11" s="21" t="s">
        <v>457</v>
      </c>
      <c r="B11" s="111" t="s">
        <v>459</v>
      </c>
      <c r="C11" s="23"/>
      <c r="D11" s="21"/>
      <c r="E11" s="23"/>
      <c r="F11" s="23"/>
      <c r="G11" s="23"/>
      <c r="H11" s="23"/>
      <c r="I11" s="23"/>
      <c r="J11" s="23"/>
      <c r="K11" s="23"/>
      <c r="L11" s="23"/>
      <c r="M11" s="23"/>
      <c r="N11" s="23"/>
      <c r="O11" s="23"/>
      <c r="P11" s="23"/>
      <c r="Q11" s="23"/>
      <c r="R11" s="23"/>
      <c r="S11" s="23"/>
      <c r="T11" s="23"/>
      <c r="U11" s="23"/>
      <c r="V11" s="23"/>
      <c r="W11" s="23"/>
      <c r="X11" s="23"/>
      <c r="Y11" s="23"/>
    </row>
    <row r="12" spans="1:25" ht="15.75" customHeight="1" x14ac:dyDescent="0.2">
      <c r="A12" s="21" t="s">
        <v>467</v>
      </c>
      <c r="B12" s="22" t="s">
        <v>468</v>
      </c>
      <c r="C12" s="23"/>
      <c r="D12" s="21"/>
      <c r="E12" s="23"/>
      <c r="F12" s="23"/>
      <c r="G12" s="23"/>
      <c r="H12" s="23"/>
      <c r="I12" s="23"/>
      <c r="J12" s="23"/>
      <c r="K12" s="23"/>
      <c r="L12" s="23"/>
      <c r="M12" s="23"/>
      <c r="N12" s="23"/>
      <c r="O12" s="23"/>
      <c r="P12" s="23"/>
      <c r="Q12" s="23"/>
      <c r="R12" s="23"/>
      <c r="S12" s="23"/>
      <c r="T12" s="23"/>
      <c r="U12" s="23"/>
      <c r="V12" s="23"/>
      <c r="W12" s="23"/>
      <c r="X12" s="23"/>
      <c r="Y12" s="23"/>
    </row>
    <row r="13" spans="1:25" ht="15.75" customHeight="1" x14ac:dyDescent="0.2">
      <c r="A13" s="21" t="s">
        <v>472</v>
      </c>
      <c r="B13" s="22" t="s">
        <v>473</v>
      </c>
      <c r="C13" s="23"/>
      <c r="D13" s="23"/>
      <c r="E13" s="23"/>
      <c r="F13" s="23"/>
      <c r="G13" s="23"/>
      <c r="H13" s="23"/>
      <c r="I13" s="23"/>
      <c r="J13" s="23"/>
      <c r="K13" s="23"/>
      <c r="L13" s="23"/>
      <c r="M13" s="23"/>
      <c r="N13" s="23"/>
      <c r="O13" s="23"/>
      <c r="P13" s="23"/>
      <c r="Q13" s="23"/>
      <c r="R13" s="23"/>
      <c r="S13" s="23"/>
      <c r="T13" s="23"/>
      <c r="U13" s="23"/>
      <c r="V13" s="23"/>
      <c r="W13" s="23"/>
      <c r="X13" s="23"/>
      <c r="Y13" s="23"/>
    </row>
    <row r="14" spans="1:25" ht="15.75" customHeight="1" x14ac:dyDescent="0.2">
      <c r="A14" s="21" t="s">
        <v>474</v>
      </c>
      <c r="B14" s="22" t="s">
        <v>475</v>
      </c>
      <c r="C14" s="23"/>
      <c r="D14" s="21"/>
      <c r="E14" s="23"/>
      <c r="F14" s="23"/>
      <c r="G14" s="23"/>
      <c r="H14" s="23"/>
      <c r="I14" s="23"/>
      <c r="J14" s="23"/>
      <c r="K14" s="23"/>
      <c r="L14" s="23"/>
      <c r="M14" s="23"/>
      <c r="N14" s="23"/>
      <c r="O14" s="23"/>
      <c r="P14" s="23"/>
      <c r="Q14" s="23"/>
      <c r="R14" s="23"/>
      <c r="S14" s="23"/>
      <c r="T14" s="23"/>
      <c r="U14" s="23"/>
      <c r="V14" s="23"/>
      <c r="W14" s="23"/>
      <c r="X14" s="23"/>
      <c r="Y14" s="23"/>
    </row>
    <row r="15" spans="1:25" ht="15.75" customHeight="1" x14ac:dyDescent="0.2">
      <c r="A15" s="21" t="s">
        <v>478</v>
      </c>
      <c r="B15" s="22" t="s">
        <v>479</v>
      </c>
      <c r="C15" s="21" t="s">
        <v>494</v>
      </c>
      <c r="D15" s="21"/>
      <c r="E15" s="23"/>
      <c r="F15" s="23"/>
      <c r="G15" s="23"/>
      <c r="H15" s="23"/>
      <c r="I15" s="23"/>
      <c r="J15" s="23"/>
      <c r="K15" s="23"/>
      <c r="L15" s="23"/>
      <c r="M15" s="23"/>
      <c r="N15" s="23"/>
      <c r="O15" s="23"/>
      <c r="P15" s="23"/>
      <c r="Q15" s="23"/>
      <c r="R15" s="23"/>
      <c r="S15" s="23"/>
      <c r="T15" s="23"/>
      <c r="U15" s="23"/>
      <c r="V15" s="23"/>
      <c r="W15" s="23"/>
      <c r="X15" s="23"/>
      <c r="Y15" s="23"/>
    </row>
    <row r="16" spans="1:25" ht="15.75" customHeight="1" x14ac:dyDescent="0.2">
      <c r="A16" s="21" t="s">
        <v>498</v>
      </c>
      <c r="B16" s="22" t="s">
        <v>501</v>
      </c>
      <c r="C16" s="23"/>
      <c r="D16" s="21"/>
      <c r="E16" s="23"/>
      <c r="F16" s="23"/>
      <c r="G16" s="23"/>
      <c r="H16" s="23"/>
      <c r="I16" s="23"/>
      <c r="J16" s="23"/>
      <c r="K16" s="23"/>
      <c r="L16" s="23"/>
      <c r="M16" s="23"/>
      <c r="N16" s="23"/>
      <c r="O16" s="23"/>
      <c r="P16" s="23"/>
      <c r="Q16" s="23"/>
      <c r="R16" s="23"/>
      <c r="S16" s="23"/>
      <c r="T16" s="23"/>
      <c r="U16" s="23"/>
      <c r="V16" s="23"/>
      <c r="W16" s="23"/>
      <c r="X16" s="23"/>
      <c r="Y16" s="23"/>
    </row>
    <row r="17" spans="1:25" ht="15.75" customHeight="1" x14ac:dyDescent="0.2">
      <c r="A17" s="21" t="s">
        <v>514</v>
      </c>
      <c r="B17" s="22" t="s">
        <v>516</v>
      </c>
      <c r="C17" s="23"/>
      <c r="D17" s="23"/>
      <c r="E17" s="23"/>
      <c r="F17" s="23"/>
      <c r="G17" s="23"/>
      <c r="H17" s="23"/>
      <c r="I17" s="23"/>
      <c r="J17" s="23"/>
      <c r="K17" s="23"/>
      <c r="L17" s="23"/>
      <c r="M17" s="23"/>
      <c r="N17" s="23"/>
      <c r="O17" s="23"/>
      <c r="P17" s="23"/>
      <c r="Q17" s="23"/>
      <c r="R17" s="23"/>
      <c r="S17" s="23"/>
      <c r="T17" s="23"/>
      <c r="U17" s="23"/>
      <c r="V17" s="23"/>
      <c r="W17" s="23"/>
      <c r="X17" s="23"/>
      <c r="Y17" s="23"/>
    </row>
    <row r="18" spans="1:25" ht="15.75" customHeight="1" x14ac:dyDescent="0.2">
      <c r="A18" s="21" t="s">
        <v>518</v>
      </c>
      <c r="B18" s="22" t="s">
        <v>520</v>
      </c>
      <c r="C18" s="23"/>
      <c r="D18" s="21"/>
      <c r="E18" s="23"/>
      <c r="F18" s="23"/>
      <c r="G18" s="23"/>
      <c r="H18" s="23"/>
      <c r="I18" s="23"/>
      <c r="J18" s="23"/>
      <c r="K18" s="23"/>
      <c r="L18" s="23"/>
      <c r="M18" s="23"/>
      <c r="N18" s="23"/>
      <c r="O18" s="23"/>
      <c r="P18" s="23"/>
      <c r="Q18" s="23"/>
      <c r="R18" s="23"/>
      <c r="S18" s="23"/>
      <c r="T18" s="23"/>
      <c r="U18" s="23"/>
      <c r="V18" s="23"/>
      <c r="W18" s="23"/>
      <c r="X18" s="23"/>
      <c r="Y18" s="23"/>
    </row>
    <row r="19" spans="1:25" ht="15.75" customHeight="1" x14ac:dyDescent="0.2">
      <c r="A19" s="112" t="s">
        <v>524</v>
      </c>
      <c r="B19" s="111" t="s">
        <v>525</v>
      </c>
      <c r="C19" s="21" t="s">
        <v>530</v>
      </c>
      <c r="D19" s="21"/>
      <c r="E19" s="23"/>
      <c r="F19" s="23"/>
      <c r="G19" s="23"/>
      <c r="H19" s="23"/>
      <c r="I19" s="23"/>
      <c r="J19" s="23"/>
      <c r="K19" s="23"/>
      <c r="L19" s="23"/>
      <c r="M19" s="23"/>
      <c r="N19" s="23"/>
      <c r="O19" s="23"/>
      <c r="P19" s="23"/>
      <c r="Q19" s="23"/>
      <c r="R19" s="23"/>
      <c r="S19" s="23"/>
      <c r="T19" s="23"/>
      <c r="U19" s="23"/>
      <c r="V19" s="23"/>
      <c r="W19" s="23"/>
      <c r="X19" s="23"/>
      <c r="Y19" s="23"/>
    </row>
    <row r="20" spans="1:25" ht="15.75" customHeight="1" x14ac:dyDescent="0.2">
      <c r="A20" s="21" t="s">
        <v>534</v>
      </c>
      <c r="B20" s="22" t="s">
        <v>535</v>
      </c>
      <c r="C20" s="23"/>
      <c r="D20" s="21"/>
      <c r="E20" s="23"/>
      <c r="F20" s="23"/>
      <c r="G20" s="23"/>
      <c r="H20" s="23"/>
      <c r="I20" s="23"/>
      <c r="J20" s="23"/>
      <c r="K20" s="23"/>
      <c r="L20" s="23"/>
      <c r="M20" s="23"/>
      <c r="N20" s="23"/>
      <c r="O20" s="23"/>
      <c r="P20" s="23"/>
      <c r="Q20" s="23"/>
      <c r="R20" s="23"/>
      <c r="S20" s="23"/>
      <c r="T20" s="23"/>
      <c r="U20" s="23"/>
      <c r="V20" s="23"/>
      <c r="W20" s="23"/>
      <c r="X20" s="23"/>
      <c r="Y20" s="23"/>
    </row>
    <row r="21" spans="1:25" ht="15.75" customHeight="1" x14ac:dyDescent="0.2">
      <c r="A21" s="21" t="s">
        <v>542</v>
      </c>
      <c r="B21" s="22" t="s">
        <v>543</v>
      </c>
      <c r="C21" s="23"/>
      <c r="D21" s="21"/>
      <c r="E21" s="23"/>
      <c r="F21" s="23"/>
      <c r="G21" s="23"/>
      <c r="H21" s="23"/>
      <c r="I21" s="23"/>
      <c r="J21" s="23"/>
      <c r="K21" s="23"/>
      <c r="L21" s="23"/>
      <c r="M21" s="23"/>
      <c r="N21" s="23"/>
      <c r="O21" s="23"/>
      <c r="P21" s="23"/>
      <c r="Q21" s="23"/>
      <c r="R21" s="23"/>
      <c r="S21" s="23"/>
      <c r="T21" s="23"/>
      <c r="U21" s="23"/>
      <c r="V21" s="23"/>
      <c r="W21" s="23"/>
      <c r="X21" s="23"/>
      <c r="Y21" s="23"/>
    </row>
    <row r="22" spans="1:25" ht="15.75" customHeight="1" x14ac:dyDescent="0.2">
      <c r="A22" s="21" t="s">
        <v>553</v>
      </c>
      <c r="B22" s="22" t="s">
        <v>554</v>
      </c>
      <c r="C22" s="23"/>
      <c r="D22" s="21"/>
      <c r="E22" s="23"/>
      <c r="F22" s="23"/>
      <c r="G22" s="23"/>
      <c r="H22" s="23"/>
      <c r="I22" s="23"/>
      <c r="J22" s="23"/>
      <c r="K22" s="23"/>
      <c r="L22" s="23"/>
      <c r="M22" s="23"/>
      <c r="N22" s="23"/>
      <c r="O22" s="23"/>
      <c r="P22" s="23"/>
      <c r="Q22" s="23"/>
      <c r="R22" s="23"/>
      <c r="S22" s="23"/>
      <c r="T22" s="23"/>
      <c r="U22" s="23"/>
      <c r="V22" s="23"/>
      <c r="W22" s="23"/>
      <c r="X22" s="23"/>
      <c r="Y22" s="23"/>
    </row>
    <row r="23" spans="1:25" ht="15.75" customHeight="1" x14ac:dyDescent="0.2">
      <c r="A23" s="21" t="s">
        <v>562</v>
      </c>
      <c r="B23" s="22" t="s">
        <v>564</v>
      </c>
      <c r="C23" s="21" t="s">
        <v>567</v>
      </c>
      <c r="D23" s="21"/>
      <c r="E23" s="23"/>
      <c r="F23" s="23"/>
      <c r="G23" s="23"/>
      <c r="H23" s="23"/>
      <c r="I23" s="23"/>
      <c r="J23" s="23"/>
      <c r="K23" s="23"/>
      <c r="L23" s="23"/>
      <c r="M23" s="23"/>
      <c r="N23" s="23"/>
      <c r="O23" s="23"/>
      <c r="P23" s="23"/>
      <c r="Q23" s="23"/>
      <c r="R23" s="23"/>
      <c r="S23" s="23"/>
      <c r="T23" s="23"/>
      <c r="U23" s="23"/>
      <c r="V23" s="23"/>
      <c r="W23" s="23"/>
      <c r="X23" s="23"/>
      <c r="Y23" s="23"/>
    </row>
    <row r="24" spans="1:25" ht="15.75" customHeight="1" x14ac:dyDescent="0.2">
      <c r="A24" s="21" t="s">
        <v>562</v>
      </c>
      <c r="B24" s="22" t="s">
        <v>568</v>
      </c>
      <c r="C24" s="23"/>
      <c r="D24" s="21"/>
      <c r="E24" s="23"/>
      <c r="F24" s="23"/>
      <c r="G24" s="23"/>
      <c r="H24" s="23"/>
      <c r="I24" s="23"/>
      <c r="J24" s="23"/>
      <c r="K24" s="23"/>
      <c r="L24" s="23"/>
      <c r="M24" s="23"/>
      <c r="N24" s="23"/>
      <c r="O24" s="23"/>
      <c r="P24" s="23"/>
      <c r="Q24" s="23"/>
      <c r="R24" s="23"/>
      <c r="S24" s="23"/>
      <c r="T24" s="23"/>
      <c r="U24" s="23"/>
      <c r="V24" s="23"/>
      <c r="W24" s="23"/>
      <c r="X24" s="23"/>
      <c r="Y24" s="23"/>
    </row>
    <row r="25" spans="1:25" ht="15.75" customHeight="1" x14ac:dyDescent="0.2">
      <c r="A25" s="21" t="s">
        <v>562</v>
      </c>
      <c r="B25" s="28" t="s">
        <v>581</v>
      </c>
      <c r="C25" s="21" t="s">
        <v>590</v>
      </c>
      <c r="D25" s="21"/>
      <c r="E25" s="23"/>
      <c r="F25" s="23"/>
      <c r="G25" s="23"/>
      <c r="H25" s="23"/>
      <c r="I25" s="23"/>
      <c r="J25" s="23"/>
      <c r="K25" s="23"/>
      <c r="L25" s="23"/>
      <c r="M25" s="23"/>
      <c r="N25" s="23"/>
      <c r="O25" s="23"/>
      <c r="P25" s="23"/>
      <c r="Q25" s="23"/>
      <c r="R25" s="23"/>
      <c r="S25" s="23"/>
      <c r="T25" s="23"/>
      <c r="U25" s="23"/>
      <c r="V25" s="23"/>
      <c r="W25" s="23"/>
      <c r="X25" s="23"/>
      <c r="Y25" s="23"/>
    </row>
    <row r="26" spans="1:25" ht="15.75" customHeight="1" x14ac:dyDescent="0.2">
      <c r="A26" s="21" t="s">
        <v>592</v>
      </c>
      <c r="B26" s="22" t="s">
        <v>593</v>
      </c>
      <c r="C26" s="23"/>
      <c r="D26" s="21"/>
      <c r="E26" s="23"/>
      <c r="F26" s="23"/>
      <c r="G26" s="23"/>
      <c r="H26" s="23"/>
      <c r="I26" s="23"/>
      <c r="J26" s="23"/>
      <c r="K26" s="23"/>
      <c r="L26" s="23"/>
      <c r="M26" s="23"/>
      <c r="N26" s="23"/>
      <c r="O26" s="23"/>
      <c r="P26" s="23"/>
      <c r="Q26" s="23"/>
      <c r="R26" s="23"/>
      <c r="S26" s="23"/>
      <c r="T26" s="23"/>
      <c r="U26" s="23"/>
      <c r="V26" s="23"/>
      <c r="W26" s="23"/>
      <c r="X26" s="23"/>
      <c r="Y26" s="23"/>
    </row>
    <row r="27" spans="1:25" ht="15.75" customHeight="1" x14ac:dyDescent="0.2">
      <c r="A27" s="21" t="s">
        <v>594</v>
      </c>
      <c r="B27" s="22" t="s">
        <v>595</v>
      </c>
      <c r="C27" s="23"/>
      <c r="D27" s="21"/>
      <c r="E27" s="23"/>
      <c r="F27" s="23"/>
      <c r="G27" s="23"/>
      <c r="H27" s="23"/>
      <c r="I27" s="23"/>
      <c r="J27" s="23"/>
      <c r="K27" s="23"/>
      <c r="L27" s="23"/>
      <c r="M27" s="23"/>
      <c r="N27" s="23"/>
      <c r="O27" s="23"/>
      <c r="P27" s="23"/>
      <c r="Q27" s="23"/>
      <c r="R27" s="23"/>
      <c r="S27" s="23"/>
      <c r="T27" s="23"/>
      <c r="U27" s="23"/>
      <c r="V27" s="23"/>
      <c r="W27" s="23"/>
      <c r="X27" s="23"/>
      <c r="Y27" s="23"/>
    </row>
    <row r="28" spans="1:25" ht="15.75" customHeight="1" x14ac:dyDescent="0.2">
      <c r="A28" s="21" t="s">
        <v>602</v>
      </c>
      <c r="B28" s="22" t="s">
        <v>603</v>
      </c>
      <c r="C28" s="23"/>
      <c r="D28" s="21"/>
      <c r="E28" s="23"/>
      <c r="F28" s="23"/>
      <c r="G28" s="23"/>
      <c r="H28" s="23"/>
      <c r="I28" s="23"/>
      <c r="J28" s="23"/>
      <c r="K28" s="23"/>
      <c r="L28" s="23"/>
      <c r="M28" s="23"/>
      <c r="N28" s="23"/>
      <c r="O28" s="23"/>
      <c r="P28" s="23"/>
      <c r="Q28" s="23"/>
      <c r="R28" s="23"/>
      <c r="S28" s="23"/>
      <c r="T28" s="23"/>
      <c r="U28" s="23"/>
      <c r="V28" s="23"/>
      <c r="W28" s="23"/>
      <c r="X28" s="23"/>
      <c r="Y28" s="23"/>
    </row>
    <row r="29" spans="1:25" ht="15.75" customHeight="1" x14ac:dyDescent="0.2">
      <c r="A29" s="25" t="s">
        <v>609</v>
      </c>
      <c r="B29" s="22" t="s">
        <v>610</v>
      </c>
      <c r="C29" s="23"/>
      <c r="D29" s="21"/>
      <c r="E29" s="23"/>
      <c r="F29" s="23"/>
      <c r="G29" s="23"/>
      <c r="H29" s="23"/>
      <c r="I29" s="23"/>
      <c r="J29" s="23"/>
      <c r="K29" s="23"/>
      <c r="L29" s="23"/>
      <c r="M29" s="23"/>
      <c r="N29" s="23"/>
      <c r="O29" s="23"/>
      <c r="P29" s="23"/>
      <c r="Q29" s="23"/>
      <c r="R29" s="23"/>
      <c r="S29" s="23"/>
      <c r="T29" s="23"/>
      <c r="U29" s="23"/>
      <c r="V29" s="23"/>
      <c r="W29" s="23"/>
      <c r="X29" s="23"/>
      <c r="Y29" s="23"/>
    </row>
    <row r="30" spans="1:25" ht="15.75" customHeight="1" x14ac:dyDescent="0.2">
      <c r="A30" s="21" t="s">
        <v>618</v>
      </c>
      <c r="B30" s="22" t="s">
        <v>619</v>
      </c>
      <c r="C30" s="23"/>
      <c r="D30" s="21"/>
      <c r="E30" s="23"/>
      <c r="F30" s="23"/>
      <c r="G30" s="23"/>
      <c r="H30" s="23"/>
      <c r="I30" s="23"/>
      <c r="J30" s="23"/>
      <c r="K30" s="23"/>
      <c r="L30" s="23"/>
      <c r="M30" s="23"/>
      <c r="N30" s="23"/>
      <c r="O30" s="23"/>
      <c r="P30" s="23"/>
      <c r="Q30" s="23"/>
      <c r="R30" s="23"/>
      <c r="S30" s="23"/>
      <c r="T30" s="23"/>
      <c r="U30" s="23"/>
      <c r="V30" s="23"/>
      <c r="W30" s="23"/>
      <c r="X30" s="23"/>
      <c r="Y30" s="23"/>
    </row>
    <row r="31" spans="1:25" ht="15.75" customHeight="1" x14ac:dyDescent="0.2">
      <c r="A31" s="21" t="s">
        <v>627</v>
      </c>
      <c r="B31" s="22" t="s">
        <v>628</v>
      </c>
      <c r="C31" s="23"/>
      <c r="D31" s="21"/>
      <c r="E31" s="23"/>
      <c r="F31" s="23"/>
      <c r="G31" s="23"/>
      <c r="H31" s="23"/>
      <c r="I31" s="23"/>
      <c r="J31" s="23"/>
      <c r="K31" s="23"/>
      <c r="L31" s="23"/>
      <c r="M31" s="23"/>
      <c r="N31" s="23"/>
      <c r="O31" s="23"/>
      <c r="P31" s="23"/>
      <c r="Q31" s="23"/>
      <c r="R31" s="23"/>
      <c r="S31" s="23"/>
      <c r="T31" s="23"/>
      <c r="U31" s="23"/>
      <c r="V31" s="23"/>
      <c r="W31" s="23"/>
      <c r="X31" s="23"/>
      <c r="Y31" s="23"/>
    </row>
    <row r="32" spans="1:25" ht="15.75" customHeight="1" x14ac:dyDescent="0.2">
      <c r="A32" s="21" t="s">
        <v>627</v>
      </c>
      <c r="B32" s="22" t="s">
        <v>630</v>
      </c>
      <c r="C32" s="23"/>
      <c r="D32" s="21"/>
      <c r="E32" s="23"/>
      <c r="F32" s="23"/>
      <c r="G32" s="23"/>
      <c r="H32" s="23"/>
      <c r="I32" s="23"/>
      <c r="J32" s="23"/>
      <c r="K32" s="23"/>
      <c r="L32" s="23"/>
      <c r="M32" s="23"/>
      <c r="N32" s="23"/>
      <c r="O32" s="23"/>
      <c r="P32" s="23"/>
      <c r="Q32" s="23"/>
      <c r="R32" s="23"/>
      <c r="S32" s="23"/>
      <c r="T32" s="23"/>
      <c r="U32" s="23"/>
      <c r="V32" s="23"/>
      <c r="W32" s="23"/>
      <c r="X32" s="23"/>
      <c r="Y32" s="23"/>
    </row>
    <row r="33" spans="1:25" ht="15.75" customHeight="1" x14ac:dyDescent="0.2">
      <c r="A33" s="21" t="s">
        <v>627</v>
      </c>
      <c r="B33" s="22" t="s">
        <v>631</v>
      </c>
      <c r="C33" s="23"/>
      <c r="D33" s="21"/>
      <c r="E33" s="23"/>
      <c r="F33" s="23"/>
      <c r="G33" s="23"/>
      <c r="H33" s="23"/>
      <c r="I33" s="23"/>
      <c r="J33" s="23"/>
      <c r="K33" s="23"/>
      <c r="L33" s="23"/>
      <c r="M33" s="23"/>
      <c r="N33" s="23"/>
      <c r="O33" s="23"/>
      <c r="P33" s="23"/>
      <c r="Q33" s="23"/>
      <c r="R33" s="23"/>
      <c r="S33" s="23"/>
      <c r="T33" s="23"/>
      <c r="U33" s="23"/>
      <c r="V33" s="23"/>
      <c r="W33" s="23"/>
      <c r="X33" s="23"/>
      <c r="Y33" s="23"/>
    </row>
    <row r="34" spans="1:25" ht="12.75" x14ac:dyDescent="0.2">
      <c r="A34" s="21" t="s">
        <v>627</v>
      </c>
      <c r="B34" s="22" t="s">
        <v>632</v>
      </c>
      <c r="C34" s="23"/>
      <c r="D34" s="21"/>
      <c r="E34" s="23"/>
      <c r="F34" s="23"/>
      <c r="G34" s="23"/>
      <c r="H34" s="23"/>
      <c r="I34" s="23"/>
      <c r="J34" s="23"/>
      <c r="K34" s="23"/>
      <c r="L34" s="23"/>
      <c r="M34" s="23"/>
      <c r="N34" s="23"/>
      <c r="O34" s="23"/>
      <c r="P34" s="23"/>
      <c r="Q34" s="23"/>
      <c r="R34" s="23"/>
      <c r="S34" s="23"/>
      <c r="T34" s="23"/>
      <c r="U34" s="23"/>
      <c r="V34" s="23"/>
      <c r="W34" s="23"/>
      <c r="X34" s="23"/>
      <c r="Y34" s="23"/>
    </row>
    <row r="35" spans="1:25" ht="12.75" x14ac:dyDescent="0.2">
      <c r="A35" s="21" t="s">
        <v>633</v>
      </c>
      <c r="B35" s="22" t="s">
        <v>634</v>
      </c>
      <c r="C35" s="23"/>
      <c r="D35" s="21"/>
      <c r="E35" s="23"/>
      <c r="F35" s="23"/>
      <c r="G35" s="23"/>
      <c r="H35" s="23"/>
      <c r="I35" s="23"/>
      <c r="J35" s="23"/>
      <c r="K35" s="23"/>
      <c r="L35" s="23"/>
      <c r="M35" s="23"/>
      <c r="N35" s="23"/>
      <c r="O35" s="23"/>
      <c r="P35" s="23"/>
      <c r="Q35" s="23"/>
      <c r="R35" s="23"/>
      <c r="S35" s="23"/>
      <c r="T35" s="23"/>
      <c r="U35" s="23"/>
      <c r="V35" s="23"/>
      <c r="W35" s="23"/>
      <c r="X35" s="23"/>
      <c r="Y35" s="23"/>
    </row>
    <row r="36" spans="1:25" ht="12.75" x14ac:dyDescent="0.2">
      <c r="A36" s="25" t="s">
        <v>635</v>
      </c>
      <c r="B36" s="22" t="s">
        <v>636</v>
      </c>
      <c r="C36" s="23"/>
      <c r="D36" s="21"/>
      <c r="E36" s="23"/>
      <c r="F36" s="23"/>
      <c r="G36" s="23"/>
      <c r="H36" s="23"/>
      <c r="I36" s="23"/>
      <c r="J36" s="23"/>
      <c r="K36" s="23"/>
      <c r="L36" s="23"/>
      <c r="M36" s="23"/>
      <c r="N36" s="23"/>
      <c r="O36" s="23"/>
      <c r="P36" s="23"/>
      <c r="Q36" s="23"/>
      <c r="R36" s="23"/>
      <c r="S36" s="23"/>
      <c r="T36" s="23"/>
      <c r="U36" s="23"/>
      <c r="V36" s="23"/>
      <c r="W36" s="23"/>
      <c r="X36" s="23"/>
      <c r="Y36" s="23"/>
    </row>
    <row r="37" spans="1:25" ht="12.75" x14ac:dyDescent="0.2">
      <c r="A37" s="21" t="s">
        <v>635</v>
      </c>
      <c r="B37" s="22" t="s">
        <v>638</v>
      </c>
      <c r="C37" s="21" t="s">
        <v>641</v>
      </c>
      <c r="D37" s="21"/>
      <c r="E37" s="23"/>
      <c r="F37" s="23"/>
      <c r="G37" s="23"/>
      <c r="H37" s="23"/>
      <c r="I37" s="23"/>
      <c r="J37" s="23"/>
      <c r="K37" s="23"/>
      <c r="L37" s="23"/>
      <c r="M37" s="23"/>
      <c r="N37" s="23"/>
      <c r="O37" s="23"/>
      <c r="P37" s="23"/>
      <c r="Q37" s="23"/>
      <c r="R37" s="23"/>
      <c r="S37" s="23"/>
      <c r="T37" s="23"/>
      <c r="U37" s="23"/>
      <c r="V37" s="23"/>
      <c r="W37" s="23"/>
      <c r="X37" s="23"/>
      <c r="Y37" s="23"/>
    </row>
    <row r="38" spans="1:25" ht="12.75" x14ac:dyDescent="0.2">
      <c r="A38" s="21" t="s">
        <v>635</v>
      </c>
      <c r="B38" s="22" t="s">
        <v>642</v>
      </c>
      <c r="C38" s="23"/>
      <c r="D38" s="21"/>
      <c r="E38" s="23"/>
      <c r="F38" s="23"/>
      <c r="G38" s="23"/>
      <c r="H38" s="23"/>
      <c r="I38" s="23"/>
      <c r="J38" s="23"/>
      <c r="K38" s="23"/>
      <c r="L38" s="23"/>
      <c r="M38" s="23"/>
      <c r="N38" s="23"/>
      <c r="O38" s="23"/>
      <c r="P38" s="23"/>
      <c r="Q38" s="23"/>
      <c r="R38" s="23"/>
      <c r="S38" s="23"/>
      <c r="T38" s="23"/>
      <c r="U38" s="23"/>
      <c r="V38" s="23"/>
      <c r="W38" s="23"/>
      <c r="X38" s="23"/>
      <c r="Y38" s="23"/>
    </row>
    <row r="39" spans="1:25" ht="12.75" x14ac:dyDescent="0.2">
      <c r="A39" s="25" t="s">
        <v>645</v>
      </c>
      <c r="B39" s="111" t="s">
        <v>646</v>
      </c>
      <c r="C39" s="21" t="s">
        <v>494</v>
      </c>
      <c r="D39" s="21"/>
      <c r="E39" s="23"/>
      <c r="F39" s="23"/>
      <c r="G39" s="23"/>
      <c r="H39" s="23"/>
      <c r="I39" s="23"/>
      <c r="J39" s="23"/>
      <c r="K39" s="23"/>
      <c r="L39" s="23"/>
      <c r="M39" s="23"/>
      <c r="N39" s="23"/>
      <c r="O39" s="23"/>
      <c r="P39" s="23"/>
      <c r="Q39" s="23"/>
      <c r="R39" s="23"/>
      <c r="S39" s="23"/>
      <c r="T39" s="23"/>
      <c r="U39" s="23"/>
      <c r="V39" s="23"/>
      <c r="W39" s="23"/>
      <c r="X39" s="23"/>
      <c r="Y39" s="23"/>
    </row>
    <row r="40" spans="1:25" ht="12.75" x14ac:dyDescent="0.2">
      <c r="A40" s="21" t="s">
        <v>649</v>
      </c>
      <c r="B40" s="22" t="s">
        <v>650</v>
      </c>
      <c r="C40" s="21" t="s">
        <v>494</v>
      </c>
      <c r="D40" s="23"/>
      <c r="E40" s="23"/>
      <c r="F40" s="23"/>
      <c r="G40" s="23"/>
      <c r="H40" s="23"/>
      <c r="I40" s="23"/>
      <c r="J40" s="23"/>
      <c r="K40" s="23"/>
      <c r="L40" s="23"/>
      <c r="M40" s="23"/>
      <c r="N40" s="23"/>
      <c r="O40" s="23"/>
      <c r="P40" s="23"/>
      <c r="Q40" s="23"/>
      <c r="R40" s="23"/>
      <c r="S40" s="23"/>
      <c r="T40" s="23"/>
      <c r="U40" s="23"/>
      <c r="V40" s="23"/>
      <c r="W40" s="23"/>
      <c r="X40" s="23"/>
      <c r="Y40" s="23"/>
    </row>
    <row r="41" spans="1:25" ht="12.75" x14ac:dyDescent="0.2">
      <c r="A41" s="25" t="s">
        <v>652</v>
      </c>
      <c r="B41" s="28" t="str">
        <f>HYPERLINK("https://www.epiloglaser.com/how-it-works/laser-material-compatibility.htm","https­­­­://www.epiloglaser.com/how-it-works/laser-material-compatibility.htm ")</f>
        <v xml:space="preserve">https­­­­://www.epiloglaser.com/how-it-works/laser-material-compatibility.htm </v>
      </c>
      <c r="C41" s="21" t="s">
        <v>653</v>
      </c>
      <c r="D41" s="23"/>
      <c r="E41" s="23"/>
      <c r="F41" s="23"/>
      <c r="G41" s="23"/>
      <c r="H41" s="23"/>
      <c r="I41" s="23"/>
      <c r="J41" s="23"/>
      <c r="K41" s="23"/>
      <c r="L41" s="23"/>
      <c r="M41" s="23"/>
      <c r="N41" s="23"/>
      <c r="O41" s="23"/>
      <c r="P41" s="23"/>
      <c r="Q41" s="23"/>
      <c r="R41" s="23"/>
      <c r="S41" s="23"/>
      <c r="T41" s="23"/>
      <c r="U41" s="23"/>
      <c r="V41" s="23"/>
      <c r="W41" s="23"/>
      <c r="X41" s="23"/>
      <c r="Y41" s="23"/>
    </row>
    <row r="42" spans="1:25" ht="12.75" x14ac:dyDescent="0.2">
      <c r="A42" s="25" t="s">
        <v>652</v>
      </c>
      <c r="B42" s="22" t="s">
        <v>655</v>
      </c>
      <c r="C42" s="23"/>
      <c r="D42" s="21"/>
      <c r="E42" s="23"/>
      <c r="F42" s="23"/>
      <c r="G42" s="23"/>
      <c r="H42" s="23"/>
      <c r="I42" s="23"/>
      <c r="J42" s="23"/>
      <c r="K42" s="23"/>
      <c r="L42" s="23"/>
      <c r="M42" s="23"/>
      <c r="N42" s="23"/>
      <c r="O42" s="23"/>
      <c r="P42" s="23"/>
      <c r="Q42" s="23"/>
      <c r="R42" s="23"/>
      <c r="S42" s="23"/>
      <c r="T42" s="23"/>
      <c r="U42" s="23"/>
      <c r="V42" s="23"/>
      <c r="W42" s="23"/>
      <c r="X42" s="23"/>
      <c r="Y42" s="23"/>
    </row>
    <row r="43" spans="1:25" ht="12.75" x14ac:dyDescent="0.2">
      <c r="A43" s="21" t="s">
        <v>652</v>
      </c>
      <c r="B43" s="22" t="s">
        <v>658</v>
      </c>
      <c r="C43" s="23"/>
      <c r="D43" s="21"/>
      <c r="E43" s="23"/>
      <c r="F43" s="23"/>
      <c r="G43" s="23"/>
      <c r="H43" s="23"/>
      <c r="I43" s="23"/>
      <c r="J43" s="23"/>
      <c r="K43" s="23"/>
      <c r="L43" s="23"/>
      <c r="M43" s="23"/>
      <c r="N43" s="23"/>
      <c r="O43" s="23"/>
      <c r="P43" s="23"/>
      <c r="Q43" s="23"/>
      <c r="R43" s="23"/>
      <c r="S43" s="23"/>
      <c r="T43" s="23"/>
      <c r="U43" s="23"/>
      <c r="V43" s="23"/>
      <c r="W43" s="23"/>
      <c r="X43" s="23"/>
      <c r="Y43" s="23"/>
    </row>
    <row r="44" spans="1:25" ht="12.75" x14ac:dyDescent="0.2">
      <c r="A44" s="25" t="s">
        <v>659</v>
      </c>
      <c r="B44" s="22" t="s">
        <v>660</v>
      </c>
      <c r="C44" s="23"/>
      <c r="D44" s="21"/>
      <c r="E44" s="23"/>
      <c r="F44" s="23"/>
      <c r="G44" s="23"/>
      <c r="H44" s="23"/>
      <c r="I44" s="23"/>
      <c r="J44" s="23"/>
      <c r="K44" s="23"/>
      <c r="L44" s="23"/>
      <c r="M44" s="23"/>
      <c r="N44" s="23"/>
      <c r="O44" s="23"/>
      <c r="P44" s="23"/>
      <c r="Q44" s="23"/>
      <c r="R44" s="23"/>
      <c r="S44" s="23"/>
      <c r="T44" s="23"/>
      <c r="U44" s="23"/>
      <c r="V44" s="23"/>
      <c r="W44" s="23"/>
      <c r="X44" s="23"/>
      <c r="Y44" s="23"/>
    </row>
    <row r="45" spans="1:25" ht="12.75" x14ac:dyDescent="0.2">
      <c r="A45" s="25" t="s">
        <v>662</v>
      </c>
      <c r="B45" s="22" t="s">
        <v>663</v>
      </c>
      <c r="C45" s="21" t="s">
        <v>666</v>
      </c>
      <c r="D45" s="23"/>
      <c r="E45" s="23"/>
      <c r="F45" s="23"/>
      <c r="G45" s="23"/>
      <c r="H45" s="23"/>
      <c r="I45" s="23"/>
      <c r="J45" s="23"/>
      <c r="K45" s="23"/>
      <c r="L45" s="23"/>
      <c r="M45" s="23"/>
      <c r="N45" s="23"/>
      <c r="O45" s="23"/>
      <c r="P45" s="23"/>
      <c r="Q45" s="23"/>
      <c r="R45" s="23"/>
      <c r="S45" s="23"/>
      <c r="T45" s="23"/>
      <c r="U45" s="23"/>
      <c r="V45" s="23"/>
      <c r="W45" s="23"/>
      <c r="X45" s="23"/>
      <c r="Y45" s="23"/>
    </row>
    <row r="46" spans="1:25" ht="12.75" x14ac:dyDescent="0.2">
      <c r="A46" s="21" t="s">
        <v>667</v>
      </c>
      <c r="B46" s="22" t="s">
        <v>669</v>
      </c>
      <c r="C46" s="23"/>
      <c r="D46" s="21"/>
      <c r="E46" s="23"/>
      <c r="F46" s="23"/>
      <c r="G46" s="23"/>
      <c r="H46" s="23"/>
      <c r="I46" s="23"/>
      <c r="J46" s="23"/>
      <c r="K46" s="23"/>
      <c r="L46" s="23"/>
      <c r="M46" s="23"/>
      <c r="N46" s="23"/>
      <c r="O46" s="23"/>
      <c r="P46" s="23"/>
      <c r="Q46" s="23"/>
      <c r="R46" s="23"/>
      <c r="S46" s="23"/>
      <c r="T46" s="23"/>
      <c r="U46" s="23"/>
      <c r="V46" s="23"/>
      <c r="W46" s="23"/>
      <c r="X46" s="23"/>
      <c r="Y46" s="23"/>
    </row>
    <row r="47" spans="1:25" ht="12.75" x14ac:dyDescent="0.2">
      <c r="A47" s="21" t="s">
        <v>671</v>
      </c>
      <c r="B47" s="22" t="s">
        <v>672</v>
      </c>
      <c r="C47" s="23"/>
      <c r="D47" s="21"/>
      <c r="E47" s="23"/>
      <c r="F47" s="23"/>
      <c r="G47" s="23"/>
      <c r="H47" s="23"/>
      <c r="I47" s="23"/>
      <c r="J47" s="23"/>
      <c r="K47" s="23"/>
      <c r="L47" s="23"/>
      <c r="M47" s="23"/>
      <c r="N47" s="23"/>
      <c r="O47" s="23"/>
      <c r="P47" s="23"/>
      <c r="Q47" s="23"/>
      <c r="R47" s="23"/>
      <c r="S47" s="23"/>
      <c r="T47" s="23"/>
      <c r="U47" s="23"/>
      <c r="V47" s="23"/>
      <c r="W47" s="23"/>
      <c r="X47" s="23"/>
      <c r="Y47" s="23"/>
    </row>
    <row r="48" spans="1:25" ht="12.75" x14ac:dyDescent="0.2">
      <c r="A48" s="21" t="s">
        <v>677</v>
      </c>
      <c r="B48" s="22" t="s">
        <v>678</v>
      </c>
      <c r="C48" s="23"/>
      <c r="D48" s="21"/>
      <c r="E48" s="23"/>
      <c r="F48" s="23"/>
      <c r="G48" s="23"/>
      <c r="H48" s="23"/>
      <c r="I48" s="23"/>
      <c r="J48" s="23"/>
      <c r="K48" s="23"/>
      <c r="L48" s="23"/>
      <c r="M48" s="23"/>
      <c r="N48" s="23"/>
      <c r="O48" s="23"/>
      <c r="P48" s="23"/>
      <c r="Q48" s="23"/>
      <c r="R48" s="23"/>
      <c r="S48" s="23"/>
      <c r="T48" s="23"/>
      <c r="U48" s="23"/>
      <c r="V48" s="23"/>
      <c r="W48" s="23"/>
      <c r="X48" s="23"/>
      <c r="Y48" s="23"/>
    </row>
    <row r="49" spans="1:25" ht="12.75" x14ac:dyDescent="0.2">
      <c r="A49" s="21" t="s">
        <v>681</v>
      </c>
      <c r="B49" s="22" t="s">
        <v>682</v>
      </c>
      <c r="C49" s="23"/>
      <c r="D49" s="21"/>
      <c r="E49" s="23"/>
      <c r="F49" s="23"/>
      <c r="G49" s="23"/>
      <c r="H49" s="23"/>
      <c r="I49" s="23"/>
      <c r="J49" s="23"/>
      <c r="K49" s="23"/>
      <c r="L49" s="23"/>
      <c r="M49" s="23"/>
      <c r="N49" s="23"/>
      <c r="O49" s="23"/>
      <c r="P49" s="23"/>
      <c r="Q49" s="23"/>
      <c r="R49" s="23"/>
      <c r="S49" s="23"/>
      <c r="T49" s="23"/>
      <c r="U49" s="23"/>
      <c r="V49" s="23"/>
      <c r="W49" s="23"/>
      <c r="X49" s="23"/>
      <c r="Y49" s="23"/>
    </row>
    <row r="50" spans="1:25" ht="12.75" x14ac:dyDescent="0.2">
      <c r="A50" s="25" t="s">
        <v>685</v>
      </c>
      <c r="C50" s="21" t="s">
        <v>666</v>
      </c>
      <c r="D50" s="23"/>
      <c r="E50" s="23"/>
      <c r="F50" s="23"/>
      <c r="G50" s="23"/>
      <c r="H50" s="23"/>
      <c r="I50" s="23"/>
      <c r="J50" s="23"/>
      <c r="K50" s="23"/>
      <c r="L50" s="23"/>
      <c r="M50" s="23"/>
      <c r="N50" s="23"/>
      <c r="O50" s="23"/>
      <c r="P50" s="23"/>
      <c r="Q50" s="23"/>
      <c r="R50" s="23"/>
      <c r="S50" s="23"/>
      <c r="T50" s="23"/>
      <c r="U50" s="23"/>
      <c r="V50" s="23"/>
      <c r="W50" s="23"/>
      <c r="X50" s="23"/>
      <c r="Y50" s="23"/>
    </row>
    <row r="51" spans="1:25" ht="12.75" x14ac:dyDescent="0.2">
      <c r="A51" s="21" t="s">
        <v>686</v>
      </c>
      <c r="B51" s="22" t="s">
        <v>687</v>
      </c>
      <c r="C51" s="23"/>
      <c r="D51" s="21"/>
      <c r="E51" s="23"/>
      <c r="F51" s="23"/>
      <c r="G51" s="23"/>
      <c r="H51" s="23"/>
      <c r="I51" s="23"/>
      <c r="J51" s="23"/>
      <c r="K51" s="23"/>
      <c r="L51" s="23"/>
      <c r="M51" s="23"/>
      <c r="N51" s="23"/>
      <c r="O51" s="23"/>
      <c r="P51" s="23"/>
      <c r="Q51" s="23"/>
      <c r="R51" s="23"/>
      <c r="S51" s="23"/>
      <c r="T51" s="23"/>
      <c r="U51" s="23"/>
      <c r="V51" s="23"/>
      <c r="W51" s="23"/>
      <c r="X51" s="23"/>
      <c r="Y51" s="23"/>
    </row>
    <row r="52" spans="1:25" ht="12.75" x14ac:dyDescent="0.2">
      <c r="A52" s="21" t="s">
        <v>686</v>
      </c>
      <c r="B52" s="22" t="s">
        <v>690</v>
      </c>
      <c r="C52" s="23"/>
      <c r="D52" s="21"/>
      <c r="E52" s="23"/>
      <c r="F52" s="23"/>
      <c r="G52" s="23"/>
      <c r="H52" s="23"/>
      <c r="I52" s="23"/>
      <c r="J52" s="23"/>
      <c r="K52" s="23"/>
      <c r="L52" s="23"/>
      <c r="M52" s="23"/>
      <c r="N52" s="23"/>
      <c r="O52" s="23"/>
      <c r="P52" s="23"/>
      <c r="Q52" s="23"/>
      <c r="R52" s="23"/>
      <c r="S52" s="23"/>
      <c r="T52" s="23"/>
      <c r="U52" s="23"/>
      <c r="V52" s="23"/>
      <c r="W52" s="23"/>
      <c r="X52" s="23"/>
      <c r="Y52" s="23"/>
    </row>
    <row r="53" spans="1:25" ht="12.75" x14ac:dyDescent="0.2">
      <c r="A53" s="21" t="s">
        <v>693</v>
      </c>
      <c r="B53" s="22" t="s">
        <v>694</v>
      </c>
      <c r="C53" s="23"/>
      <c r="D53" s="21"/>
      <c r="E53" s="23"/>
      <c r="F53" s="23"/>
      <c r="G53" s="23"/>
      <c r="H53" s="23"/>
      <c r="I53" s="23"/>
      <c r="J53" s="23"/>
      <c r="K53" s="23"/>
      <c r="L53" s="23"/>
      <c r="M53" s="23"/>
      <c r="N53" s="23"/>
      <c r="O53" s="23"/>
      <c r="P53" s="23"/>
      <c r="Q53" s="23"/>
      <c r="R53" s="23"/>
      <c r="S53" s="23"/>
      <c r="T53" s="23"/>
      <c r="U53" s="23"/>
      <c r="V53" s="23"/>
      <c r="W53" s="23"/>
      <c r="X53" s="23"/>
      <c r="Y53" s="23"/>
    </row>
    <row r="54" spans="1:25" ht="12.75" x14ac:dyDescent="0.2">
      <c r="A54" s="21" t="s">
        <v>697</v>
      </c>
      <c r="B54" s="22" t="s">
        <v>698</v>
      </c>
      <c r="C54" s="23"/>
      <c r="D54" s="21"/>
      <c r="E54" s="23"/>
      <c r="F54" s="23"/>
      <c r="G54" s="23"/>
      <c r="H54" s="23"/>
      <c r="I54" s="23"/>
      <c r="J54" s="23"/>
      <c r="K54" s="23"/>
      <c r="L54" s="23"/>
      <c r="M54" s="23"/>
      <c r="N54" s="23"/>
      <c r="O54" s="23"/>
      <c r="P54" s="23"/>
      <c r="Q54" s="23"/>
      <c r="R54" s="23"/>
      <c r="S54" s="23"/>
      <c r="T54" s="23"/>
      <c r="U54" s="23"/>
      <c r="V54" s="23"/>
      <c r="W54" s="23"/>
      <c r="X54" s="23"/>
      <c r="Y54" s="23"/>
    </row>
    <row r="55" spans="1:25" ht="12.75" x14ac:dyDescent="0.2">
      <c r="A55" s="21" t="s">
        <v>701</v>
      </c>
      <c r="B55" s="22" t="s">
        <v>702</v>
      </c>
      <c r="C55" s="23"/>
      <c r="D55" s="21"/>
      <c r="E55" s="23"/>
      <c r="F55" s="23"/>
      <c r="G55" s="23"/>
      <c r="H55" s="23"/>
      <c r="I55" s="23"/>
      <c r="J55" s="23"/>
      <c r="K55" s="23"/>
      <c r="L55" s="23"/>
      <c r="M55" s="23"/>
      <c r="N55" s="23"/>
      <c r="O55" s="23"/>
      <c r="P55" s="23"/>
      <c r="Q55" s="23"/>
      <c r="R55" s="23"/>
      <c r="S55" s="23"/>
      <c r="T55" s="23"/>
      <c r="U55" s="23"/>
      <c r="V55" s="23"/>
      <c r="W55" s="23"/>
      <c r="X55" s="23"/>
      <c r="Y55" s="23"/>
    </row>
    <row r="56" spans="1:25" ht="12.75" x14ac:dyDescent="0.2">
      <c r="A56" s="21" t="s">
        <v>705</v>
      </c>
      <c r="B56" s="22" t="s">
        <v>707</v>
      </c>
      <c r="C56" s="23"/>
      <c r="D56" s="21"/>
      <c r="E56" s="23"/>
      <c r="F56" s="23"/>
      <c r="G56" s="23"/>
      <c r="H56" s="23"/>
      <c r="I56" s="23"/>
      <c r="J56" s="23"/>
      <c r="K56" s="23"/>
      <c r="L56" s="23"/>
      <c r="M56" s="23"/>
      <c r="N56" s="23"/>
      <c r="O56" s="23"/>
      <c r="P56" s="23"/>
      <c r="Q56" s="23"/>
      <c r="R56" s="23"/>
      <c r="S56" s="23"/>
      <c r="T56" s="23"/>
      <c r="U56" s="23"/>
      <c r="V56" s="23"/>
      <c r="W56" s="23"/>
      <c r="X56" s="23"/>
      <c r="Y56" s="23"/>
    </row>
    <row r="57" spans="1:25" ht="38.25" x14ac:dyDescent="0.2">
      <c r="A57" s="21" t="s">
        <v>710</v>
      </c>
      <c r="B57" s="22" t="s">
        <v>711</v>
      </c>
      <c r="C57" s="21" t="s">
        <v>712</v>
      </c>
      <c r="D57" s="21"/>
      <c r="E57" s="23"/>
      <c r="F57" s="23"/>
      <c r="G57" s="23"/>
      <c r="H57" s="23"/>
      <c r="I57" s="23"/>
      <c r="J57" s="23"/>
      <c r="K57" s="23"/>
      <c r="L57" s="23"/>
      <c r="M57" s="23"/>
      <c r="N57" s="23"/>
      <c r="O57" s="23"/>
      <c r="P57" s="23"/>
      <c r="Q57" s="23"/>
      <c r="R57" s="23"/>
      <c r="S57" s="23"/>
      <c r="T57" s="23"/>
      <c r="U57" s="23"/>
      <c r="V57" s="23"/>
      <c r="W57" s="23"/>
      <c r="X57" s="23"/>
      <c r="Y57" s="23"/>
    </row>
    <row r="58" spans="1:25" ht="12.75" x14ac:dyDescent="0.2">
      <c r="A58" s="21" t="s">
        <v>710</v>
      </c>
      <c r="B58" s="22" t="s">
        <v>714</v>
      </c>
      <c r="C58" s="23"/>
      <c r="D58" s="21"/>
      <c r="E58" s="23"/>
      <c r="F58" s="23"/>
      <c r="G58" s="23"/>
      <c r="H58" s="23"/>
      <c r="I58" s="23"/>
      <c r="J58" s="23"/>
      <c r="K58" s="23"/>
      <c r="L58" s="23"/>
      <c r="M58" s="23"/>
      <c r="N58" s="23"/>
      <c r="O58" s="23"/>
      <c r="P58" s="23"/>
      <c r="Q58" s="23"/>
      <c r="R58" s="23"/>
      <c r="S58" s="23"/>
      <c r="T58" s="23"/>
      <c r="U58" s="23"/>
      <c r="V58" s="23"/>
      <c r="W58" s="23"/>
      <c r="X58" s="23"/>
      <c r="Y58" s="23"/>
    </row>
    <row r="59" spans="1:25" ht="12.75" x14ac:dyDescent="0.2">
      <c r="A59" s="21" t="s">
        <v>710</v>
      </c>
      <c r="B59" s="22" t="s">
        <v>718</v>
      </c>
      <c r="C59" s="23"/>
      <c r="D59" s="21"/>
      <c r="E59" s="23"/>
      <c r="F59" s="23"/>
      <c r="G59" s="23"/>
      <c r="H59" s="23"/>
      <c r="I59" s="23"/>
      <c r="J59" s="23"/>
      <c r="K59" s="23"/>
      <c r="L59" s="23"/>
      <c r="M59" s="23"/>
      <c r="N59" s="23"/>
      <c r="O59" s="23"/>
      <c r="P59" s="23"/>
      <c r="Q59" s="23"/>
      <c r="R59" s="23"/>
      <c r="S59" s="23"/>
      <c r="T59" s="23"/>
      <c r="U59" s="23"/>
      <c r="V59" s="23"/>
      <c r="W59" s="23"/>
      <c r="X59" s="23"/>
      <c r="Y59" s="23"/>
    </row>
    <row r="60" spans="1:25" ht="12.75" x14ac:dyDescent="0.2">
      <c r="A60" s="21" t="s">
        <v>721</v>
      </c>
      <c r="B60" s="111" t="s">
        <v>722</v>
      </c>
      <c r="C60" s="23"/>
      <c r="D60" s="23"/>
      <c r="E60" s="23"/>
      <c r="F60" s="23"/>
      <c r="G60" s="23"/>
      <c r="H60" s="23"/>
      <c r="I60" s="23"/>
      <c r="J60" s="23"/>
      <c r="K60" s="23"/>
      <c r="L60" s="23"/>
      <c r="M60" s="23"/>
      <c r="N60" s="23"/>
      <c r="O60" s="23"/>
      <c r="P60" s="23"/>
      <c r="Q60" s="23"/>
      <c r="R60" s="23"/>
      <c r="S60" s="23"/>
      <c r="T60" s="23"/>
      <c r="U60" s="23"/>
      <c r="V60" s="23"/>
      <c r="W60" s="23"/>
      <c r="X60" s="23"/>
      <c r="Y60" s="23"/>
    </row>
    <row r="61" spans="1:25" ht="12.75" x14ac:dyDescent="0.2">
      <c r="A61" s="21" t="s">
        <v>721</v>
      </c>
      <c r="B61" s="22" t="s">
        <v>723</v>
      </c>
      <c r="C61" s="23"/>
      <c r="D61" s="23"/>
      <c r="E61" s="23"/>
      <c r="F61" s="23"/>
      <c r="G61" s="23"/>
      <c r="H61" s="23"/>
      <c r="I61" s="23"/>
      <c r="J61" s="23"/>
      <c r="K61" s="23"/>
      <c r="L61" s="23"/>
      <c r="M61" s="23"/>
      <c r="N61" s="23"/>
      <c r="O61" s="23"/>
      <c r="P61" s="23"/>
      <c r="Q61" s="23"/>
      <c r="R61" s="23"/>
      <c r="S61" s="23"/>
      <c r="T61" s="23"/>
      <c r="U61" s="23"/>
      <c r="V61" s="23"/>
      <c r="W61" s="23"/>
      <c r="X61" s="23"/>
      <c r="Y61" s="23"/>
    </row>
    <row r="62" spans="1:25" ht="12.75" x14ac:dyDescent="0.2">
      <c r="A62" s="21" t="s">
        <v>721</v>
      </c>
      <c r="B62" s="111" t="s">
        <v>725</v>
      </c>
      <c r="C62" s="23"/>
      <c r="D62" s="23"/>
      <c r="E62" s="23"/>
      <c r="F62" s="23"/>
      <c r="G62" s="23"/>
      <c r="H62" s="23"/>
      <c r="I62" s="23"/>
      <c r="J62" s="23"/>
      <c r="K62" s="23"/>
      <c r="L62" s="23"/>
      <c r="M62" s="23"/>
      <c r="N62" s="23"/>
      <c r="O62" s="23"/>
      <c r="P62" s="23"/>
      <c r="Q62" s="23"/>
      <c r="R62" s="23"/>
      <c r="S62" s="23"/>
      <c r="T62" s="23"/>
      <c r="U62" s="23"/>
      <c r="V62" s="23"/>
      <c r="W62" s="23"/>
      <c r="X62" s="23"/>
      <c r="Y62" s="23"/>
    </row>
    <row r="63" spans="1:25" ht="12.75" x14ac:dyDescent="0.2">
      <c r="A63" s="21" t="s">
        <v>721</v>
      </c>
      <c r="B63" s="22" t="s">
        <v>728</v>
      </c>
      <c r="C63" s="23"/>
      <c r="D63" s="23"/>
      <c r="E63" s="23"/>
      <c r="F63" s="23"/>
      <c r="G63" s="23"/>
      <c r="H63" s="23"/>
      <c r="I63" s="23"/>
      <c r="J63" s="23"/>
      <c r="K63" s="23"/>
      <c r="L63" s="23"/>
      <c r="M63" s="23"/>
      <c r="N63" s="23"/>
      <c r="O63" s="23"/>
      <c r="P63" s="23"/>
      <c r="Q63" s="23"/>
      <c r="R63" s="23"/>
      <c r="S63" s="23"/>
      <c r="T63" s="23"/>
      <c r="U63" s="23"/>
      <c r="V63" s="23"/>
      <c r="W63" s="23"/>
      <c r="X63" s="23"/>
      <c r="Y63" s="23"/>
    </row>
    <row r="64" spans="1:25" ht="12.75" x14ac:dyDescent="0.2">
      <c r="A64" s="21" t="s">
        <v>731</v>
      </c>
      <c r="B64" s="22" t="s">
        <v>732</v>
      </c>
      <c r="C64" s="23"/>
      <c r="D64" s="21"/>
      <c r="E64" s="23"/>
      <c r="F64" s="23"/>
      <c r="G64" s="23"/>
      <c r="H64" s="23"/>
      <c r="I64" s="23"/>
      <c r="J64" s="23"/>
      <c r="K64" s="23"/>
      <c r="L64" s="23"/>
      <c r="M64" s="23"/>
      <c r="N64" s="23"/>
      <c r="O64" s="23"/>
      <c r="P64" s="23"/>
      <c r="Q64" s="23"/>
      <c r="R64" s="23"/>
      <c r="S64" s="23"/>
      <c r="T64" s="23"/>
      <c r="U64" s="23"/>
      <c r="V64" s="23"/>
      <c r="W64" s="23"/>
      <c r="X64" s="23"/>
      <c r="Y64" s="23"/>
    </row>
    <row r="65" spans="1:25" ht="12.75" x14ac:dyDescent="0.2">
      <c r="A65" s="21" t="s">
        <v>735</v>
      </c>
      <c r="B65" s="22" t="s">
        <v>737</v>
      </c>
      <c r="C65" s="23"/>
      <c r="D65" s="21"/>
      <c r="E65" s="23"/>
      <c r="F65" s="23"/>
      <c r="G65" s="23"/>
      <c r="H65" s="23"/>
      <c r="I65" s="23"/>
      <c r="J65" s="23"/>
      <c r="K65" s="23"/>
      <c r="L65" s="23"/>
      <c r="M65" s="23"/>
      <c r="N65" s="23"/>
      <c r="O65" s="23"/>
      <c r="P65" s="23"/>
      <c r="Q65" s="23"/>
      <c r="R65" s="23"/>
      <c r="S65" s="23"/>
      <c r="T65" s="23"/>
      <c r="U65" s="23"/>
      <c r="V65" s="23"/>
      <c r="W65" s="23"/>
      <c r="X65" s="23"/>
      <c r="Y65" s="23"/>
    </row>
    <row r="66" spans="1:25" ht="12.75" x14ac:dyDescent="0.2">
      <c r="A66" s="21" t="s">
        <v>741</v>
      </c>
      <c r="B66" s="22" t="s">
        <v>742</v>
      </c>
      <c r="C66" s="21" t="s">
        <v>590</v>
      </c>
      <c r="D66" s="21"/>
      <c r="E66" s="23"/>
      <c r="F66" s="23"/>
      <c r="G66" s="23"/>
      <c r="H66" s="23"/>
      <c r="I66" s="23"/>
      <c r="J66" s="23"/>
      <c r="K66" s="23"/>
      <c r="L66" s="23"/>
      <c r="M66" s="23"/>
      <c r="N66" s="23"/>
      <c r="O66" s="23"/>
      <c r="P66" s="23"/>
      <c r="Q66" s="23"/>
      <c r="R66" s="23"/>
      <c r="S66" s="23"/>
      <c r="T66" s="23"/>
      <c r="U66" s="23"/>
      <c r="V66" s="23"/>
      <c r="W66" s="23"/>
      <c r="X66" s="23"/>
      <c r="Y66" s="23"/>
    </row>
    <row r="67" spans="1:25" ht="12.75" x14ac:dyDescent="0.2">
      <c r="A67" s="21" t="s">
        <v>745</v>
      </c>
      <c r="B67" s="22" t="s">
        <v>746</v>
      </c>
      <c r="C67" s="23"/>
      <c r="D67" s="21"/>
      <c r="E67" s="23"/>
      <c r="F67" s="23"/>
      <c r="G67" s="23"/>
      <c r="H67" s="23"/>
      <c r="I67" s="23"/>
      <c r="J67" s="23"/>
      <c r="K67" s="23"/>
      <c r="L67" s="23"/>
      <c r="M67" s="23"/>
      <c r="N67" s="23"/>
      <c r="O67" s="23"/>
      <c r="P67" s="23"/>
      <c r="Q67" s="23"/>
      <c r="R67" s="23"/>
      <c r="S67" s="23"/>
      <c r="T67" s="23"/>
      <c r="U67" s="23"/>
      <c r="V67" s="23"/>
      <c r="W67" s="23"/>
      <c r="X67" s="23"/>
      <c r="Y67" s="23"/>
    </row>
    <row r="68" spans="1:25" ht="12.75" x14ac:dyDescent="0.2">
      <c r="A68" s="21" t="s">
        <v>745</v>
      </c>
      <c r="B68" s="22" t="s">
        <v>749</v>
      </c>
      <c r="C68" s="23"/>
      <c r="D68" s="21"/>
      <c r="E68" s="23"/>
      <c r="F68" s="23"/>
      <c r="G68" s="23"/>
      <c r="H68" s="23"/>
      <c r="I68" s="23"/>
      <c r="J68" s="23"/>
      <c r="K68" s="23"/>
      <c r="L68" s="23"/>
      <c r="M68" s="23"/>
      <c r="N68" s="23"/>
      <c r="O68" s="23"/>
      <c r="P68" s="23"/>
      <c r="Q68" s="23"/>
      <c r="R68" s="23"/>
      <c r="S68" s="23"/>
      <c r="T68" s="23"/>
      <c r="U68" s="23"/>
      <c r="V68" s="23"/>
      <c r="W68" s="23"/>
      <c r="X68" s="23"/>
      <c r="Y68" s="23"/>
    </row>
    <row r="69" spans="1:25" ht="12.75" x14ac:dyDescent="0.2">
      <c r="A69" s="21" t="s">
        <v>752</v>
      </c>
      <c r="B69" s="22" t="s">
        <v>753</v>
      </c>
      <c r="C69" s="23"/>
      <c r="D69" s="21"/>
      <c r="E69" s="23"/>
      <c r="F69" s="23"/>
      <c r="G69" s="23"/>
      <c r="H69" s="23"/>
      <c r="I69" s="23"/>
      <c r="J69" s="23"/>
      <c r="K69" s="23"/>
      <c r="L69" s="23"/>
      <c r="M69" s="23"/>
      <c r="N69" s="23"/>
      <c r="O69" s="23"/>
      <c r="P69" s="23"/>
      <c r="Q69" s="23"/>
      <c r="R69" s="23"/>
      <c r="S69" s="23"/>
      <c r="T69" s="23"/>
      <c r="U69" s="23"/>
      <c r="V69" s="23"/>
      <c r="W69" s="23"/>
      <c r="X69" s="23"/>
      <c r="Y69" s="23"/>
    </row>
    <row r="70" spans="1:25" ht="12.75" x14ac:dyDescent="0.2">
      <c r="A70" s="21" t="s">
        <v>755</v>
      </c>
      <c r="B70" s="22" t="s">
        <v>756</v>
      </c>
      <c r="C70" s="23"/>
      <c r="D70" s="21"/>
      <c r="E70" s="23"/>
      <c r="F70" s="23"/>
      <c r="G70" s="23"/>
      <c r="H70" s="23"/>
      <c r="I70" s="23"/>
      <c r="J70" s="23"/>
      <c r="K70" s="23"/>
      <c r="L70" s="23"/>
      <c r="M70" s="23"/>
      <c r="N70" s="23"/>
      <c r="O70" s="23"/>
      <c r="P70" s="23"/>
      <c r="Q70" s="23"/>
      <c r="R70" s="23"/>
      <c r="S70" s="23"/>
      <c r="T70" s="23"/>
      <c r="U70" s="23"/>
      <c r="V70" s="23"/>
      <c r="W70" s="23"/>
      <c r="X70" s="23"/>
      <c r="Y70" s="23"/>
    </row>
    <row r="71" spans="1:25" ht="12.75" x14ac:dyDescent="0.2">
      <c r="A71" s="21" t="s">
        <v>755</v>
      </c>
      <c r="B71" s="22" t="s">
        <v>759</v>
      </c>
      <c r="C71" s="23"/>
      <c r="D71" s="21"/>
      <c r="E71" s="23"/>
      <c r="F71" s="23"/>
      <c r="G71" s="23"/>
      <c r="H71" s="23"/>
      <c r="I71" s="23"/>
      <c r="J71" s="23"/>
      <c r="K71" s="23"/>
      <c r="L71" s="23"/>
      <c r="M71" s="23"/>
      <c r="N71" s="23"/>
      <c r="O71" s="23"/>
      <c r="P71" s="23"/>
      <c r="Q71" s="23"/>
      <c r="R71" s="23"/>
      <c r="S71" s="23"/>
      <c r="T71" s="23"/>
      <c r="U71" s="23"/>
      <c r="V71" s="23"/>
      <c r="W71" s="23"/>
      <c r="X71" s="23"/>
      <c r="Y71" s="23"/>
    </row>
    <row r="72" spans="1:25" ht="25.5" x14ac:dyDescent="0.2">
      <c r="A72" s="21" t="s">
        <v>762</v>
      </c>
      <c r="B72" s="22" t="s">
        <v>763</v>
      </c>
      <c r="C72" s="23"/>
      <c r="D72" s="21"/>
      <c r="E72" s="23"/>
      <c r="F72" s="23"/>
      <c r="G72" s="23"/>
      <c r="H72" s="23"/>
      <c r="I72" s="23"/>
      <c r="J72" s="23"/>
      <c r="K72" s="23"/>
      <c r="L72" s="23"/>
      <c r="M72" s="23"/>
      <c r="N72" s="23"/>
      <c r="O72" s="23"/>
      <c r="P72" s="23"/>
      <c r="Q72" s="23"/>
      <c r="R72" s="23"/>
      <c r="S72" s="23"/>
      <c r="T72" s="23"/>
      <c r="U72" s="23"/>
      <c r="V72" s="23"/>
      <c r="W72" s="23"/>
      <c r="X72" s="23"/>
      <c r="Y72" s="23"/>
    </row>
    <row r="73" spans="1:25" ht="12.75" x14ac:dyDescent="0.2">
      <c r="A73" s="21" t="s">
        <v>765</v>
      </c>
      <c r="B73" s="28" t="s">
        <v>768</v>
      </c>
      <c r="C73" s="21" t="s">
        <v>771</v>
      </c>
      <c r="D73" s="21"/>
      <c r="E73" s="23"/>
      <c r="F73" s="23"/>
      <c r="G73" s="23"/>
      <c r="H73" s="23"/>
      <c r="I73" s="23"/>
      <c r="J73" s="23"/>
      <c r="K73" s="23"/>
      <c r="L73" s="23"/>
      <c r="M73" s="23"/>
      <c r="N73" s="23"/>
      <c r="O73" s="23"/>
      <c r="P73" s="23"/>
      <c r="Q73" s="23"/>
      <c r="R73" s="23"/>
      <c r="S73" s="23"/>
      <c r="T73" s="23"/>
      <c r="U73" s="23"/>
      <c r="V73" s="23"/>
      <c r="W73" s="23"/>
      <c r="X73" s="23"/>
      <c r="Y73" s="23"/>
    </row>
    <row r="74" spans="1:25" ht="12.75" x14ac:dyDescent="0.2">
      <c r="A74" s="21" t="s">
        <v>772</v>
      </c>
      <c r="B74" s="111" t="s">
        <v>773</v>
      </c>
      <c r="C74" s="23"/>
      <c r="D74" s="21"/>
      <c r="E74" s="23"/>
      <c r="F74" s="23"/>
      <c r="G74" s="23"/>
      <c r="H74" s="23"/>
      <c r="I74" s="23"/>
      <c r="J74" s="23"/>
      <c r="K74" s="23"/>
      <c r="L74" s="23"/>
      <c r="M74" s="23"/>
      <c r="N74" s="23"/>
      <c r="O74" s="23"/>
      <c r="P74" s="23"/>
      <c r="Q74" s="23"/>
      <c r="R74" s="23"/>
      <c r="S74" s="23"/>
      <c r="T74" s="23"/>
      <c r="U74" s="23"/>
      <c r="V74" s="23"/>
      <c r="W74" s="23"/>
      <c r="X74" s="23"/>
      <c r="Y74" s="23"/>
    </row>
    <row r="75" spans="1:25" ht="12.75" x14ac:dyDescent="0.2">
      <c r="A75" s="21"/>
      <c r="B75" s="22" t="s">
        <v>776</v>
      </c>
      <c r="C75" s="23"/>
      <c r="D75" s="23"/>
      <c r="E75" s="23"/>
      <c r="F75" s="23"/>
      <c r="G75" s="23"/>
      <c r="H75" s="23"/>
      <c r="I75" s="23"/>
      <c r="J75" s="23"/>
      <c r="K75" s="23"/>
      <c r="L75" s="23"/>
      <c r="M75" s="23"/>
      <c r="N75" s="23"/>
      <c r="O75" s="23"/>
      <c r="P75" s="23"/>
      <c r="Q75" s="23"/>
      <c r="R75" s="23"/>
      <c r="S75" s="23"/>
      <c r="T75" s="23"/>
      <c r="U75" s="23"/>
      <c r="V75" s="23"/>
      <c r="W75" s="23"/>
      <c r="X75" s="23"/>
      <c r="Y75" s="23"/>
    </row>
    <row r="77" spans="1:25" ht="25.5" x14ac:dyDescent="0.2">
      <c r="A77" s="23"/>
      <c r="B77" s="22" t="s">
        <v>779</v>
      </c>
      <c r="C77" s="23"/>
      <c r="D77" s="25" t="s">
        <v>782</v>
      </c>
      <c r="E77" s="23"/>
      <c r="F77" s="23"/>
      <c r="G77" s="23"/>
      <c r="H77" s="23"/>
      <c r="I77" s="23"/>
      <c r="J77" s="23"/>
      <c r="K77" s="23"/>
      <c r="L77" s="23"/>
      <c r="M77" s="23"/>
      <c r="N77" s="23"/>
      <c r="O77" s="23"/>
      <c r="P77" s="23"/>
      <c r="Q77" s="23"/>
      <c r="R77" s="23"/>
      <c r="S77" s="23"/>
      <c r="T77" s="23"/>
      <c r="U77" s="23"/>
      <c r="V77" s="23"/>
      <c r="W77" s="23"/>
      <c r="X77" s="23"/>
      <c r="Y77" s="23"/>
    </row>
    <row r="78" spans="1:25" ht="12.75" x14ac:dyDescent="0.2">
      <c r="A78" s="21"/>
      <c r="B78" s="23"/>
      <c r="C78" s="23"/>
      <c r="D78" s="21" t="s">
        <v>785</v>
      </c>
      <c r="E78" s="23"/>
      <c r="F78" s="23"/>
      <c r="G78" s="23"/>
      <c r="H78" s="23"/>
      <c r="I78" s="23"/>
      <c r="J78" s="23"/>
      <c r="K78" s="23"/>
      <c r="L78" s="23"/>
      <c r="M78" s="23"/>
      <c r="N78" s="23"/>
      <c r="O78" s="23"/>
      <c r="P78" s="23"/>
      <c r="Q78" s="23"/>
      <c r="R78" s="23"/>
      <c r="S78" s="23"/>
      <c r="T78" s="23"/>
      <c r="U78" s="23"/>
      <c r="V78" s="23"/>
      <c r="W78" s="23"/>
      <c r="X78" s="23"/>
      <c r="Y78" s="23"/>
    </row>
    <row r="79" spans="1:25" ht="12.75" x14ac:dyDescent="0.2">
      <c r="A79" s="23"/>
      <c r="B79" s="21"/>
      <c r="C79" s="23"/>
      <c r="D79" s="21" t="s">
        <v>786</v>
      </c>
      <c r="E79" s="23"/>
      <c r="F79" s="23"/>
      <c r="G79" s="23"/>
      <c r="H79" s="23"/>
      <c r="I79" s="23"/>
      <c r="J79" s="23"/>
      <c r="K79" s="23"/>
      <c r="L79" s="23"/>
      <c r="M79" s="23"/>
      <c r="N79" s="23"/>
      <c r="O79" s="23"/>
      <c r="P79" s="23"/>
      <c r="Q79" s="23"/>
      <c r="R79" s="23"/>
      <c r="S79" s="23"/>
      <c r="T79" s="23"/>
      <c r="U79" s="23"/>
      <c r="V79" s="23"/>
      <c r="W79" s="23"/>
      <c r="X79" s="23"/>
      <c r="Y79" s="23"/>
    </row>
    <row r="80" spans="1:25" ht="12.75" x14ac:dyDescent="0.2">
      <c r="A80" s="23"/>
      <c r="B80" s="23"/>
      <c r="C80" s="23"/>
      <c r="D80" s="23"/>
      <c r="E80" s="23"/>
      <c r="F80" s="23"/>
      <c r="G80" s="23"/>
      <c r="H80" s="23"/>
      <c r="I80" s="23"/>
      <c r="J80" s="23"/>
      <c r="K80" s="23"/>
      <c r="L80" s="23"/>
      <c r="M80" s="23"/>
      <c r="N80" s="23"/>
      <c r="O80" s="23"/>
      <c r="P80" s="23"/>
      <c r="Q80" s="23"/>
      <c r="R80" s="23"/>
      <c r="S80" s="23"/>
      <c r="T80" s="23"/>
      <c r="U80" s="23"/>
      <c r="V80" s="23"/>
      <c r="W80" s="23"/>
      <c r="X80" s="23"/>
      <c r="Y80" s="23"/>
    </row>
    <row r="81" spans="1:25" ht="12.75" x14ac:dyDescent="0.2">
      <c r="A81" s="23"/>
      <c r="B81" s="23"/>
      <c r="C81" s="23"/>
      <c r="D81" s="23"/>
      <c r="E81" s="23"/>
      <c r="F81" s="23"/>
      <c r="G81" s="23"/>
      <c r="H81" s="23"/>
      <c r="I81" s="23"/>
      <c r="J81" s="23"/>
      <c r="K81" s="23"/>
      <c r="L81" s="23"/>
      <c r="M81" s="23"/>
      <c r="N81" s="23"/>
      <c r="O81" s="23"/>
      <c r="P81" s="23"/>
      <c r="Q81" s="23"/>
      <c r="R81" s="23"/>
      <c r="S81" s="23"/>
      <c r="T81" s="23"/>
      <c r="U81" s="23"/>
      <c r="V81" s="23"/>
      <c r="W81" s="23"/>
      <c r="X81" s="23"/>
      <c r="Y81" s="23"/>
    </row>
    <row r="82" spans="1:25" ht="12.75" x14ac:dyDescent="0.2">
      <c r="A82" s="23"/>
      <c r="B82" s="23"/>
      <c r="C82" s="23"/>
      <c r="D82" s="23"/>
      <c r="E82" s="23"/>
      <c r="F82" s="23"/>
      <c r="G82" s="23"/>
      <c r="H82" s="23"/>
      <c r="I82" s="23"/>
      <c r="J82" s="23"/>
      <c r="K82" s="23"/>
      <c r="L82" s="23"/>
      <c r="M82" s="23"/>
      <c r="N82" s="23"/>
      <c r="O82" s="23"/>
      <c r="P82" s="23"/>
      <c r="Q82" s="23"/>
      <c r="R82" s="23"/>
      <c r="S82" s="23"/>
      <c r="T82" s="23"/>
      <c r="U82" s="23"/>
      <c r="V82" s="23"/>
      <c r="W82" s="23"/>
      <c r="X82" s="23"/>
      <c r="Y82" s="23"/>
    </row>
    <row r="83" spans="1:25" ht="12.75" x14ac:dyDescent="0.2">
      <c r="A83" s="23"/>
      <c r="B83" s="23"/>
      <c r="C83" s="23"/>
      <c r="D83" s="23"/>
      <c r="E83" s="23"/>
      <c r="F83" s="23"/>
      <c r="G83" s="23"/>
      <c r="H83" s="23"/>
      <c r="I83" s="23"/>
      <c r="J83" s="23"/>
      <c r="K83" s="23"/>
      <c r="L83" s="23"/>
      <c r="M83" s="23"/>
      <c r="N83" s="23"/>
      <c r="O83" s="23"/>
      <c r="P83" s="23"/>
      <c r="Q83" s="23"/>
      <c r="R83" s="23"/>
      <c r="S83" s="23"/>
      <c r="T83" s="23"/>
      <c r="U83" s="23"/>
      <c r="V83" s="23"/>
      <c r="W83" s="23"/>
      <c r="X83" s="23"/>
      <c r="Y83" s="23"/>
    </row>
    <row r="84" spans="1:25" ht="12.75" x14ac:dyDescent="0.2">
      <c r="A84" s="23"/>
      <c r="B84" s="23"/>
      <c r="C84" s="23"/>
      <c r="D84" s="23"/>
      <c r="E84" s="23"/>
      <c r="F84" s="23"/>
      <c r="G84" s="23"/>
      <c r="H84" s="23"/>
      <c r="I84" s="23"/>
      <c r="J84" s="23"/>
      <c r="K84" s="23"/>
      <c r="L84" s="23"/>
      <c r="M84" s="23"/>
      <c r="N84" s="23"/>
      <c r="O84" s="23"/>
      <c r="P84" s="23"/>
      <c r="Q84" s="23"/>
      <c r="R84" s="23"/>
      <c r="S84" s="23"/>
      <c r="T84" s="23"/>
      <c r="U84" s="23"/>
      <c r="V84" s="23"/>
      <c r="W84" s="23"/>
      <c r="X84" s="23"/>
      <c r="Y84" s="23"/>
    </row>
    <row r="85" spans="1:25" ht="12.75" x14ac:dyDescent="0.2">
      <c r="A85" s="23"/>
      <c r="B85" s="23"/>
      <c r="C85" s="23"/>
      <c r="D85" s="23"/>
      <c r="E85" s="23"/>
      <c r="F85" s="23"/>
      <c r="G85" s="23"/>
      <c r="H85" s="23"/>
      <c r="I85" s="23"/>
      <c r="J85" s="23"/>
      <c r="K85" s="23"/>
      <c r="L85" s="23"/>
      <c r="M85" s="23"/>
      <c r="N85" s="23"/>
      <c r="O85" s="23"/>
      <c r="P85" s="23"/>
      <c r="Q85" s="23"/>
      <c r="R85" s="23"/>
      <c r="S85" s="23"/>
      <c r="T85" s="23"/>
      <c r="U85" s="23"/>
      <c r="V85" s="23"/>
      <c r="W85" s="23"/>
      <c r="X85" s="23"/>
      <c r="Y85" s="23"/>
    </row>
    <row r="86" spans="1:25" ht="12.75" x14ac:dyDescent="0.2">
      <c r="A86" s="23"/>
      <c r="B86" s="23"/>
      <c r="C86" s="23"/>
      <c r="D86" s="23"/>
      <c r="E86" s="23"/>
      <c r="F86" s="23"/>
      <c r="G86" s="23"/>
      <c r="H86" s="23"/>
      <c r="I86" s="23"/>
      <c r="J86" s="23"/>
      <c r="K86" s="23"/>
      <c r="L86" s="23"/>
      <c r="M86" s="23"/>
      <c r="N86" s="23"/>
      <c r="O86" s="23"/>
      <c r="P86" s="23"/>
      <c r="Q86" s="23"/>
      <c r="R86" s="23"/>
      <c r="S86" s="23"/>
      <c r="T86" s="23"/>
      <c r="U86" s="23"/>
      <c r="V86" s="23"/>
      <c r="W86" s="23"/>
      <c r="X86" s="23"/>
      <c r="Y86" s="23"/>
    </row>
    <row r="87" spans="1:25" ht="12.75" x14ac:dyDescent="0.2">
      <c r="A87" s="23"/>
      <c r="B87" s="23"/>
      <c r="C87" s="23"/>
      <c r="D87" s="23"/>
      <c r="E87" s="23"/>
      <c r="F87" s="23"/>
      <c r="G87" s="23"/>
      <c r="H87" s="23"/>
      <c r="I87" s="23"/>
      <c r="J87" s="23"/>
      <c r="K87" s="23"/>
      <c r="L87" s="23"/>
      <c r="M87" s="23"/>
      <c r="N87" s="23"/>
      <c r="O87" s="23"/>
      <c r="P87" s="23"/>
      <c r="Q87" s="23"/>
      <c r="R87" s="23"/>
      <c r="S87" s="23"/>
      <c r="T87" s="23"/>
      <c r="U87" s="23"/>
      <c r="V87" s="23"/>
      <c r="W87" s="23"/>
      <c r="X87" s="23"/>
      <c r="Y87" s="23"/>
    </row>
    <row r="88" spans="1:25" ht="12.75" x14ac:dyDescent="0.2">
      <c r="A88" s="23"/>
      <c r="B88" s="23"/>
      <c r="C88" s="23"/>
      <c r="D88" s="23"/>
      <c r="E88" s="23"/>
      <c r="F88" s="23"/>
      <c r="G88" s="23"/>
      <c r="H88" s="23"/>
      <c r="I88" s="23"/>
      <c r="J88" s="23"/>
      <c r="K88" s="23"/>
      <c r="L88" s="23"/>
      <c r="M88" s="23"/>
      <c r="N88" s="23"/>
      <c r="O88" s="23"/>
      <c r="P88" s="23"/>
      <c r="Q88" s="23"/>
      <c r="R88" s="23"/>
      <c r="S88" s="23"/>
      <c r="T88" s="23"/>
      <c r="U88" s="23"/>
      <c r="V88" s="23"/>
      <c r="W88" s="23"/>
      <c r="X88" s="23"/>
      <c r="Y88" s="23"/>
    </row>
    <row r="89" spans="1:25" ht="12.75" x14ac:dyDescent="0.2">
      <c r="A89" s="23"/>
      <c r="B89" s="23"/>
      <c r="C89" s="23"/>
      <c r="D89" s="23"/>
      <c r="E89" s="23"/>
      <c r="F89" s="23"/>
      <c r="G89" s="23"/>
      <c r="H89" s="23"/>
      <c r="I89" s="23"/>
      <c r="J89" s="23"/>
      <c r="K89" s="23"/>
      <c r="L89" s="23"/>
      <c r="M89" s="23"/>
      <c r="N89" s="23"/>
      <c r="O89" s="23"/>
      <c r="P89" s="23"/>
      <c r="Q89" s="23"/>
      <c r="R89" s="23"/>
      <c r="S89" s="23"/>
      <c r="T89" s="23"/>
      <c r="U89" s="23"/>
      <c r="V89" s="23"/>
      <c r="W89" s="23"/>
      <c r="X89" s="23"/>
      <c r="Y89" s="23"/>
    </row>
    <row r="90" spans="1:25" ht="12.75" x14ac:dyDescent="0.2">
      <c r="A90" s="23"/>
      <c r="B90" s="23"/>
      <c r="C90" s="23"/>
      <c r="D90" s="23"/>
      <c r="E90" s="23"/>
      <c r="F90" s="23"/>
      <c r="G90" s="23"/>
      <c r="H90" s="23"/>
      <c r="I90" s="23"/>
      <c r="J90" s="23"/>
      <c r="K90" s="23"/>
      <c r="L90" s="23"/>
      <c r="M90" s="23"/>
      <c r="N90" s="23"/>
      <c r="O90" s="23"/>
      <c r="P90" s="23"/>
      <c r="Q90" s="23"/>
      <c r="R90" s="23"/>
      <c r="S90" s="23"/>
      <c r="T90" s="23"/>
      <c r="U90" s="23"/>
      <c r="V90" s="23"/>
      <c r="W90" s="23"/>
      <c r="X90" s="23"/>
      <c r="Y90" s="23"/>
    </row>
    <row r="91" spans="1:25" ht="12.75" x14ac:dyDescent="0.2">
      <c r="A91" s="23"/>
      <c r="B91" s="23"/>
      <c r="C91" s="23"/>
      <c r="D91" s="23"/>
      <c r="E91" s="23"/>
      <c r="F91" s="23"/>
      <c r="G91" s="23"/>
      <c r="H91" s="23"/>
      <c r="I91" s="23"/>
      <c r="J91" s="23"/>
      <c r="K91" s="23"/>
      <c r="L91" s="23"/>
      <c r="M91" s="23"/>
      <c r="N91" s="23"/>
      <c r="O91" s="23"/>
      <c r="P91" s="23"/>
      <c r="Q91" s="23"/>
      <c r="R91" s="23"/>
      <c r="S91" s="23"/>
      <c r="T91" s="23"/>
      <c r="U91" s="23"/>
      <c r="V91" s="23"/>
      <c r="W91" s="23"/>
      <c r="X91" s="23"/>
      <c r="Y91" s="23"/>
    </row>
    <row r="92" spans="1:25" ht="12.75" x14ac:dyDescent="0.2">
      <c r="A92" s="23"/>
      <c r="B92" s="23"/>
      <c r="C92" s="23"/>
      <c r="D92" s="23"/>
      <c r="E92" s="23"/>
      <c r="F92" s="23"/>
      <c r="G92" s="23"/>
      <c r="H92" s="23"/>
      <c r="I92" s="23"/>
      <c r="J92" s="23"/>
      <c r="K92" s="23"/>
      <c r="L92" s="23"/>
      <c r="M92" s="23"/>
      <c r="N92" s="23"/>
      <c r="O92" s="23"/>
      <c r="P92" s="23"/>
      <c r="Q92" s="23"/>
      <c r="R92" s="23"/>
      <c r="S92" s="23"/>
      <c r="T92" s="23"/>
      <c r="U92" s="23"/>
      <c r="V92" s="23"/>
      <c r="W92" s="23"/>
      <c r="X92" s="23"/>
      <c r="Y92" s="23"/>
    </row>
    <row r="93" spans="1:25" ht="12.75" x14ac:dyDescent="0.2">
      <c r="A93" s="23"/>
      <c r="B93" s="23"/>
      <c r="C93" s="23"/>
      <c r="D93" s="23"/>
      <c r="E93" s="23"/>
      <c r="F93" s="23"/>
      <c r="G93" s="23"/>
      <c r="H93" s="23"/>
      <c r="I93" s="23"/>
      <c r="J93" s="23"/>
      <c r="K93" s="23"/>
      <c r="L93" s="23"/>
      <c r="M93" s="23"/>
      <c r="N93" s="23"/>
      <c r="O93" s="23"/>
      <c r="P93" s="23"/>
      <c r="Q93" s="23"/>
      <c r="R93" s="23"/>
      <c r="S93" s="23"/>
      <c r="T93" s="23"/>
      <c r="U93" s="23"/>
      <c r="V93" s="23"/>
      <c r="W93" s="23"/>
      <c r="X93" s="23"/>
      <c r="Y93" s="23"/>
    </row>
    <row r="94" spans="1:25" ht="12.75" x14ac:dyDescent="0.2">
      <c r="A94" s="23"/>
      <c r="B94" s="23"/>
      <c r="C94" s="23"/>
      <c r="D94" s="23"/>
      <c r="E94" s="23"/>
      <c r="F94" s="23"/>
      <c r="G94" s="23"/>
      <c r="H94" s="23"/>
      <c r="I94" s="23"/>
      <c r="J94" s="23"/>
      <c r="K94" s="23"/>
      <c r="L94" s="23"/>
      <c r="M94" s="23"/>
      <c r="N94" s="23"/>
      <c r="O94" s="23"/>
      <c r="P94" s="23"/>
      <c r="Q94" s="23"/>
      <c r="R94" s="23"/>
      <c r="S94" s="23"/>
      <c r="T94" s="23"/>
      <c r="U94" s="23"/>
      <c r="V94" s="23"/>
      <c r="W94" s="23"/>
      <c r="X94" s="23"/>
      <c r="Y94" s="23"/>
    </row>
    <row r="95" spans="1:25" ht="12.75" x14ac:dyDescent="0.2">
      <c r="A95" s="23"/>
      <c r="B95" s="23"/>
      <c r="C95" s="23"/>
      <c r="D95" s="23"/>
      <c r="E95" s="23"/>
      <c r="F95" s="23"/>
      <c r="G95" s="23"/>
      <c r="H95" s="23"/>
      <c r="I95" s="23"/>
      <c r="J95" s="23"/>
      <c r="K95" s="23"/>
      <c r="L95" s="23"/>
      <c r="M95" s="23"/>
      <c r="N95" s="23"/>
      <c r="O95" s="23"/>
      <c r="P95" s="23"/>
      <c r="Q95" s="23"/>
      <c r="R95" s="23"/>
      <c r="S95" s="23"/>
      <c r="T95" s="23"/>
      <c r="U95" s="23"/>
      <c r="V95" s="23"/>
      <c r="W95" s="23"/>
      <c r="X95" s="23"/>
      <c r="Y95" s="23"/>
    </row>
    <row r="96" spans="1:25" ht="12.75" x14ac:dyDescent="0.2">
      <c r="A96" s="23"/>
      <c r="B96" s="23"/>
      <c r="C96" s="23"/>
      <c r="D96" s="23"/>
      <c r="E96" s="23"/>
      <c r="F96" s="23"/>
      <c r="G96" s="23"/>
      <c r="H96" s="23"/>
      <c r="I96" s="23"/>
      <c r="J96" s="23"/>
      <c r="K96" s="23"/>
      <c r="L96" s="23"/>
      <c r="M96" s="23"/>
      <c r="N96" s="23"/>
      <c r="O96" s="23"/>
      <c r="P96" s="23"/>
      <c r="Q96" s="23"/>
      <c r="R96" s="23"/>
      <c r="S96" s="23"/>
      <c r="T96" s="23"/>
      <c r="U96" s="23"/>
      <c r="V96" s="23"/>
      <c r="W96" s="23"/>
      <c r="X96" s="23"/>
      <c r="Y96" s="23"/>
    </row>
    <row r="97" spans="1:25" ht="12.75" x14ac:dyDescent="0.2">
      <c r="A97" s="23"/>
      <c r="B97" s="23"/>
      <c r="C97" s="23"/>
      <c r="D97" s="23"/>
      <c r="E97" s="23"/>
      <c r="F97" s="23"/>
      <c r="G97" s="23"/>
      <c r="H97" s="23"/>
      <c r="I97" s="23"/>
      <c r="J97" s="23"/>
      <c r="K97" s="23"/>
      <c r="L97" s="23"/>
      <c r="M97" s="23"/>
      <c r="N97" s="23"/>
      <c r="O97" s="23"/>
      <c r="P97" s="23"/>
      <c r="Q97" s="23"/>
      <c r="R97" s="23"/>
      <c r="S97" s="23"/>
      <c r="T97" s="23"/>
      <c r="U97" s="23"/>
      <c r="V97" s="23"/>
      <c r="W97" s="23"/>
      <c r="X97" s="23"/>
      <c r="Y97" s="23"/>
    </row>
    <row r="98" spans="1:25" ht="12.75" x14ac:dyDescent="0.2">
      <c r="A98" s="23"/>
      <c r="B98" s="23"/>
      <c r="C98" s="23"/>
      <c r="D98" s="23"/>
      <c r="E98" s="23"/>
      <c r="F98" s="23"/>
      <c r="G98" s="23"/>
      <c r="H98" s="23"/>
      <c r="I98" s="23"/>
      <c r="J98" s="23"/>
      <c r="K98" s="23"/>
      <c r="L98" s="23"/>
      <c r="M98" s="23"/>
      <c r="N98" s="23"/>
      <c r="O98" s="23"/>
      <c r="P98" s="23"/>
      <c r="Q98" s="23"/>
      <c r="R98" s="23"/>
      <c r="S98" s="23"/>
      <c r="T98" s="23"/>
      <c r="U98" s="23"/>
      <c r="V98" s="23"/>
      <c r="W98" s="23"/>
      <c r="X98" s="23"/>
      <c r="Y98" s="23"/>
    </row>
    <row r="99" spans="1:25" ht="12.75" x14ac:dyDescent="0.2">
      <c r="A99" s="23"/>
      <c r="B99" s="23"/>
      <c r="C99" s="23"/>
      <c r="D99" s="23"/>
      <c r="E99" s="23"/>
      <c r="F99" s="23"/>
      <c r="G99" s="23"/>
      <c r="H99" s="23"/>
      <c r="I99" s="23"/>
      <c r="J99" s="23"/>
      <c r="K99" s="23"/>
      <c r="L99" s="23"/>
      <c r="M99" s="23"/>
      <c r="N99" s="23"/>
      <c r="O99" s="23"/>
      <c r="P99" s="23"/>
      <c r="Q99" s="23"/>
      <c r="R99" s="23"/>
      <c r="S99" s="23"/>
      <c r="T99" s="23"/>
      <c r="U99" s="23"/>
      <c r="V99" s="23"/>
      <c r="W99" s="23"/>
      <c r="X99" s="23"/>
      <c r="Y99" s="23"/>
    </row>
    <row r="100" spans="1:25" ht="12.75" x14ac:dyDescent="0.2">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row>
    <row r="101" spans="1:25" ht="12.75" x14ac:dyDescent="0.2">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row>
    <row r="102" spans="1:25" ht="12.75" x14ac:dyDescent="0.2">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row>
    <row r="103" spans="1:25" ht="12.75" x14ac:dyDescent="0.2">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row>
    <row r="104" spans="1:25" ht="12.75" x14ac:dyDescent="0.2">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row>
    <row r="105" spans="1:25" ht="12.75" x14ac:dyDescent="0.2">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row>
    <row r="106" spans="1:25" ht="12.75" x14ac:dyDescent="0.2">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row>
    <row r="107" spans="1:25" ht="12.75" x14ac:dyDescent="0.2">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row>
    <row r="108" spans="1:25" ht="12.75" x14ac:dyDescent="0.2">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row>
    <row r="109" spans="1:25" ht="12.75" x14ac:dyDescent="0.2">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row>
    <row r="110" spans="1:25" ht="12.75" x14ac:dyDescent="0.2">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row>
    <row r="111" spans="1:25" ht="12.75" x14ac:dyDescent="0.2">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row>
    <row r="112" spans="1:25" ht="12.75" x14ac:dyDescent="0.2">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row>
    <row r="113" spans="1:25" ht="12.75" x14ac:dyDescent="0.2">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row>
    <row r="114" spans="1:25" ht="12.75" x14ac:dyDescent="0.2">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row>
    <row r="115" spans="1:25" ht="12.75" x14ac:dyDescent="0.2">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row>
    <row r="116" spans="1:25" ht="12.75" x14ac:dyDescent="0.2">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row>
    <row r="117" spans="1:25" ht="12.75" x14ac:dyDescent="0.2">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row>
    <row r="118" spans="1:25" ht="12.75" x14ac:dyDescent="0.2">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row>
    <row r="119" spans="1:25" ht="12.75" x14ac:dyDescent="0.2">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row>
    <row r="120" spans="1:25" ht="12.75" x14ac:dyDescent="0.2">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row>
    <row r="121" spans="1:25" ht="12.75" x14ac:dyDescent="0.2">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row>
    <row r="122" spans="1:25" ht="12.75" x14ac:dyDescent="0.2">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row>
    <row r="123" spans="1:25" ht="12.75" x14ac:dyDescent="0.2">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row>
    <row r="124" spans="1:25" ht="12.75" x14ac:dyDescent="0.2">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row>
    <row r="125" spans="1:25" ht="12.75" x14ac:dyDescent="0.2">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row>
    <row r="126" spans="1:25" ht="12.75" x14ac:dyDescent="0.2">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row>
    <row r="127" spans="1:25" ht="12.75" x14ac:dyDescent="0.2">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row>
    <row r="128" spans="1:25" ht="12.75" x14ac:dyDescent="0.2">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row>
    <row r="129" spans="1:25" ht="12.75" x14ac:dyDescent="0.2">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row>
    <row r="130" spans="1:25" ht="12.75" x14ac:dyDescent="0.2">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row>
    <row r="131" spans="1:25" ht="12.75" x14ac:dyDescent="0.2">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row>
    <row r="132" spans="1:25" ht="12.75" x14ac:dyDescent="0.2">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row>
    <row r="133" spans="1:25" ht="12.75" x14ac:dyDescent="0.2">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row>
    <row r="134" spans="1:25" ht="12.75" x14ac:dyDescent="0.2">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row>
    <row r="135" spans="1:25" ht="12.75" x14ac:dyDescent="0.2">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row>
    <row r="136" spans="1:25" ht="12.75" x14ac:dyDescent="0.2">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row>
    <row r="137" spans="1:25" ht="12.75" x14ac:dyDescent="0.2">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row>
    <row r="138" spans="1:25" ht="12.75" x14ac:dyDescent="0.2">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row>
    <row r="139" spans="1:25" ht="12.75" x14ac:dyDescent="0.2">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row>
    <row r="140" spans="1:25" ht="12.75" x14ac:dyDescent="0.2">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row>
    <row r="141" spans="1:25" ht="12.75" x14ac:dyDescent="0.2">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row>
    <row r="142" spans="1:25" ht="12.75" x14ac:dyDescent="0.2">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row>
    <row r="143" spans="1:25" ht="12.75" x14ac:dyDescent="0.2">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row>
    <row r="144" spans="1:25" ht="12.75" x14ac:dyDescent="0.2">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row>
    <row r="145" spans="1:25" ht="12.75" x14ac:dyDescent="0.2">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row>
    <row r="146" spans="1:25" ht="12.75" x14ac:dyDescent="0.2">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row>
    <row r="147" spans="1:25" ht="12.75" x14ac:dyDescent="0.2">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row>
    <row r="148" spans="1:25" ht="12.75" x14ac:dyDescent="0.2">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row>
    <row r="149" spans="1:25" ht="12.75" x14ac:dyDescent="0.2">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row>
    <row r="150" spans="1:25" ht="12.75" x14ac:dyDescent="0.2">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row>
    <row r="151" spans="1:25" ht="12.75" x14ac:dyDescent="0.2">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row>
    <row r="152" spans="1:25" ht="12.75" x14ac:dyDescent="0.2">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row>
    <row r="153" spans="1:25" ht="12.75" x14ac:dyDescent="0.2">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row>
    <row r="154" spans="1:25" ht="12.75" x14ac:dyDescent="0.2">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row>
    <row r="155" spans="1:25" ht="12.75" x14ac:dyDescent="0.2">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row>
    <row r="156" spans="1:25" ht="12.75" x14ac:dyDescent="0.2">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row>
    <row r="157" spans="1:25" ht="12.75" x14ac:dyDescent="0.2">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row>
    <row r="158" spans="1:25" ht="12.75" x14ac:dyDescent="0.2">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row>
    <row r="159" spans="1:25" ht="12.75" x14ac:dyDescent="0.2">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row>
    <row r="160" spans="1:25" ht="12.75" x14ac:dyDescent="0.2">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row>
    <row r="161" spans="1:25" ht="12.75" x14ac:dyDescent="0.2">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row>
    <row r="162" spans="1:25" ht="12.75" x14ac:dyDescent="0.2">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row>
    <row r="163" spans="1:25" ht="12.75" x14ac:dyDescent="0.2">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row>
    <row r="164" spans="1:25" ht="12.75" x14ac:dyDescent="0.2">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row>
    <row r="165" spans="1:25" ht="12.75" x14ac:dyDescent="0.2">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row>
    <row r="166" spans="1:25" ht="12.75" x14ac:dyDescent="0.2">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row>
    <row r="167" spans="1:25" ht="12.75" x14ac:dyDescent="0.2">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row>
    <row r="168" spans="1:25" ht="12.75" x14ac:dyDescent="0.2">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row>
    <row r="169" spans="1:25" ht="12.75" x14ac:dyDescent="0.2">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row>
    <row r="170" spans="1:25" ht="12.75" x14ac:dyDescent="0.2">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row>
    <row r="171" spans="1:25" ht="12.75" x14ac:dyDescent="0.2">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row>
    <row r="172" spans="1:25" ht="12.75" x14ac:dyDescent="0.2">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row>
    <row r="173" spans="1:25" ht="12.75" x14ac:dyDescent="0.2">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row>
    <row r="174" spans="1:25" ht="12.75" x14ac:dyDescent="0.2">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row>
    <row r="175" spans="1:25" ht="12.75" x14ac:dyDescent="0.2">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row>
    <row r="176" spans="1:25" ht="12.75" x14ac:dyDescent="0.2">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row>
    <row r="177" spans="1:25" ht="12.75" x14ac:dyDescent="0.2">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row>
    <row r="178" spans="1:25" ht="12.75" x14ac:dyDescent="0.2">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row>
    <row r="179" spans="1:25" ht="12.75" x14ac:dyDescent="0.2">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row>
    <row r="180" spans="1:25" ht="12.75" x14ac:dyDescent="0.2">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row>
    <row r="181" spans="1:25" ht="12.75" x14ac:dyDescent="0.2">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row>
    <row r="182" spans="1:25" ht="12.75" x14ac:dyDescent="0.2">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row>
    <row r="183" spans="1:25" ht="12.75" x14ac:dyDescent="0.2">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row>
    <row r="184" spans="1:25" ht="12.75" x14ac:dyDescent="0.2">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row>
    <row r="185" spans="1:25" ht="12.75" x14ac:dyDescent="0.2">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row>
    <row r="186" spans="1:25" ht="12.75" x14ac:dyDescent="0.2">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row>
    <row r="187" spans="1:25" ht="12.75" x14ac:dyDescent="0.2">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row>
    <row r="188" spans="1:25" ht="12.75" x14ac:dyDescent="0.2">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row>
    <row r="189" spans="1:25" ht="12.75" x14ac:dyDescent="0.2">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row>
    <row r="190" spans="1:25" ht="12.75" x14ac:dyDescent="0.2">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row>
    <row r="191" spans="1:25" ht="12.75" x14ac:dyDescent="0.2">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row>
    <row r="192" spans="1:25" ht="12.75" x14ac:dyDescent="0.2">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row>
    <row r="193" spans="1:25" ht="12.75" x14ac:dyDescent="0.2">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row>
    <row r="194" spans="1:25" ht="12.75" x14ac:dyDescent="0.2">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row>
    <row r="195" spans="1:25" ht="12.75" x14ac:dyDescent="0.2">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row>
    <row r="196" spans="1:25" ht="12.75" x14ac:dyDescent="0.2">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row>
    <row r="197" spans="1:25" ht="12.75" x14ac:dyDescent="0.2">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row>
    <row r="198" spans="1:25" ht="12.75" x14ac:dyDescent="0.2">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row>
    <row r="199" spans="1:25" ht="12.75" x14ac:dyDescent="0.2">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row>
    <row r="200" spans="1:25" ht="12.75" x14ac:dyDescent="0.2">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row>
    <row r="201" spans="1:25" ht="12.75" x14ac:dyDescent="0.2">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row>
    <row r="202" spans="1:25" ht="12.75" x14ac:dyDescent="0.2">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row>
    <row r="203" spans="1:25" ht="12.75" x14ac:dyDescent="0.2">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row>
    <row r="204" spans="1:25" ht="12.75" x14ac:dyDescent="0.2">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row>
    <row r="205" spans="1:25" ht="12.75" x14ac:dyDescent="0.2">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row>
    <row r="206" spans="1:25" ht="12.75" x14ac:dyDescent="0.2">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row>
    <row r="207" spans="1:25" ht="12.75" x14ac:dyDescent="0.2">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row>
    <row r="208" spans="1:25" ht="12.75" x14ac:dyDescent="0.2">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row>
    <row r="209" spans="1:25" ht="12.75" x14ac:dyDescent="0.2">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row>
    <row r="210" spans="1:25" ht="12.75" x14ac:dyDescent="0.2">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row>
    <row r="211" spans="1:25" ht="12.75" x14ac:dyDescent="0.2">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row>
    <row r="212" spans="1:25" ht="12.75" x14ac:dyDescent="0.2">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row>
    <row r="213" spans="1:25" ht="12.75" x14ac:dyDescent="0.2">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row>
    <row r="214" spans="1:25" ht="12.75" x14ac:dyDescent="0.2">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row>
    <row r="215" spans="1:25" ht="12.75" x14ac:dyDescent="0.2">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row>
    <row r="216" spans="1:25" ht="12.75" x14ac:dyDescent="0.2">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row>
    <row r="217" spans="1:25" ht="12.75" x14ac:dyDescent="0.2">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row>
    <row r="218" spans="1:25" ht="12.75" x14ac:dyDescent="0.2">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row>
    <row r="219" spans="1:25" ht="12.75" x14ac:dyDescent="0.2">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row>
    <row r="220" spans="1:25" ht="12.75" x14ac:dyDescent="0.2">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row>
    <row r="221" spans="1:25" ht="12.75" x14ac:dyDescent="0.2">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row>
    <row r="222" spans="1:25" ht="12.75" x14ac:dyDescent="0.2">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row>
    <row r="223" spans="1:25" ht="12.75" x14ac:dyDescent="0.2">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row>
    <row r="224" spans="1:25" ht="12.75" x14ac:dyDescent="0.2">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row>
    <row r="225" spans="1:25" ht="12.75" x14ac:dyDescent="0.2">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row>
    <row r="226" spans="1:25" ht="12.75" x14ac:dyDescent="0.2">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row>
    <row r="227" spans="1:25" ht="12.75" x14ac:dyDescent="0.2">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row>
    <row r="228" spans="1:25" ht="12.75" x14ac:dyDescent="0.2">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row>
    <row r="229" spans="1:25" ht="12.75" x14ac:dyDescent="0.2">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row>
    <row r="230" spans="1:25" ht="12.75" x14ac:dyDescent="0.2">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row>
    <row r="231" spans="1:25" ht="12.75" x14ac:dyDescent="0.2">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row>
    <row r="232" spans="1:25" ht="12.75" x14ac:dyDescent="0.2">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row>
    <row r="233" spans="1:25" ht="12.75" x14ac:dyDescent="0.2">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row>
    <row r="234" spans="1:25" ht="12.75" x14ac:dyDescent="0.2">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row>
    <row r="235" spans="1:25" ht="12.75" x14ac:dyDescent="0.2">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row>
    <row r="236" spans="1:25" ht="12.75" x14ac:dyDescent="0.2">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row>
    <row r="237" spans="1:25" ht="12.75" x14ac:dyDescent="0.2">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row>
    <row r="238" spans="1:25" ht="12.75" x14ac:dyDescent="0.2">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row>
    <row r="239" spans="1:25" ht="12.75" x14ac:dyDescent="0.2">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row>
    <row r="240" spans="1:25" ht="12.75" x14ac:dyDescent="0.2">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row>
    <row r="241" spans="1:25" ht="12.75" x14ac:dyDescent="0.2">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row>
    <row r="242" spans="1:25" ht="12.75" x14ac:dyDescent="0.2">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row>
    <row r="243" spans="1:25" ht="12.75" x14ac:dyDescent="0.2">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row>
    <row r="244" spans="1:25" ht="12.75" x14ac:dyDescent="0.2">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row>
    <row r="245" spans="1:25" ht="12.75" x14ac:dyDescent="0.2">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row>
    <row r="246" spans="1:25" ht="12.75" x14ac:dyDescent="0.2">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row>
    <row r="247" spans="1:25" ht="12.75" x14ac:dyDescent="0.2">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row>
    <row r="248" spans="1:25" ht="12.75" x14ac:dyDescent="0.2">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row>
    <row r="249" spans="1:25" ht="12.75" x14ac:dyDescent="0.2">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row>
    <row r="250" spans="1:25" ht="12.75" x14ac:dyDescent="0.2">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row>
    <row r="251" spans="1:25" ht="12.75" x14ac:dyDescent="0.2">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row>
    <row r="252" spans="1:25" ht="12.75" x14ac:dyDescent="0.2">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row>
    <row r="253" spans="1:25" ht="12.75" x14ac:dyDescent="0.2">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row>
    <row r="254" spans="1:25" ht="12.75" x14ac:dyDescent="0.2">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row>
    <row r="255" spans="1:25" ht="12.75" x14ac:dyDescent="0.2">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row>
    <row r="256" spans="1:25" ht="12.75" x14ac:dyDescent="0.2">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row>
    <row r="257" spans="1:25" ht="12.75" x14ac:dyDescent="0.2">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row>
    <row r="258" spans="1:25" ht="12.75" x14ac:dyDescent="0.2">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row>
    <row r="259" spans="1:25" ht="12.75" x14ac:dyDescent="0.2">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row>
    <row r="260" spans="1:25" ht="12.75" x14ac:dyDescent="0.2">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row>
    <row r="261" spans="1:25" ht="12.75" x14ac:dyDescent="0.2">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row>
    <row r="262" spans="1:25" ht="12.75" x14ac:dyDescent="0.2">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row>
    <row r="263" spans="1:25" ht="12.75" x14ac:dyDescent="0.2">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row>
    <row r="264" spans="1:25" ht="12.75" x14ac:dyDescent="0.2">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row>
    <row r="265" spans="1:25" ht="12.75" x14ac:dyDescent="0.2">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row>
    <row r="266" spans="1:25" ht="12.75" x14ac:dyDescent="0.2">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row>
    <row r="267" spans="1:25" ht="12.75" x14ac:dyDescent="0.2">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row>
    <row r="268" spans="1:25" ht="12.75" x14ac:dyDescent="0.2">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row>
    <row r="269" spans="1:25" ht="12.75" x14ac:dyDescent="0.2">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row>
    <row r="270" spans="1:25" ht="12.75" x14ac:dyDescent="0.2">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row>
    <row r="271" spans="1:25" ht="12.75" x14ac:dyDescent="0.2">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row>
    <row r="272" spans="1:25" ht="12.75" x14ac:dyDescent="0.2">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row>
    <row r="273" spans="1:25" ht="12.75" x14ac:dyDescent="0.2">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row>
    <row r="274" spans="1:25" ht="12.75" x14ac:dyDescent="0.2">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row>
    <row r="275" spans="1:25" ht="12.75" x14ac:dyDescent="0.2">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row>
    <row r="276" spans="1:25" ht="12.75" x14ac:dyDescent="0.2">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row>
    <row r="277" spans="1:25" ht="12.75" x14ac:dyDescent="0.2">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row>
    <row r="278" spans="1:25" ht="12.75" x14ac:dyDescent="0.2">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row>
    <row r="279" spans="1:25" ht="12.75" x14ac:dyDescent="0.2">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row>
    <row r="280" spans="1:25" ht="12.75" x14ac:dyDescent="0.2">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row>
    <row r="281" spans="1:25" ht="12.75" x14ac:dyDescent="0.2">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row>
    <row r="282" spans="1:25" ht="12.75" x14ac:dyDescent="0.2">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row>
    <row r="283" spans="1:25" ht="12.75" x14ac:dyDescent="0.2">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row>
    <row r="284" spans="1:25" ht="12.75" x14ac:dyDescent="0.2">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row>
    <row r="285" spans="1:25" ht="12.75" x14ac:dyDescent="0.2">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row>
    <row r="286" spans="1:25" ht="12.75" x14ac:dyDescent="0.2">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row>
    <row r="287" spans="1:25" ht="12.75" x14ac:dyDescent="0.2">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row>
    <row r="288" spans="1:25" ht="12.75" x14ac:dyDescent="0.2">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row>
    <row r="289" spans="1:25" ht="12.75" x14ac:dyDescent="0.2">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row>
    <row r="290" spans="1:25" ht="12.75" x14ac:dyDescent="0.2">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row>
    <row r="291" spans="1:25" ht="12.75" x14ac:dyDescent="0.2">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row>
    <row r="292" spans="1:25" ht="12.75" x14ac:dyDescent="0.2">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row>
    <row r="293" spans="1:25" ht="12.75" x14ac:dyDescent="0.2">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row>
    <row r="294" spans="1:25" ht="12.75" x14ac:dyDescent="0.2">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row>
    <row r="295" spans="1:25" ht="12.75" x14ac:dyDescent="0.2">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row>
    <row r="296" spans="1:25" ht="12.75" x14ac:dyDescent="0.2">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row>
    <row r="297" spans="1:25" ht="12.75" x14ac:dyDescent="0.2">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row>
    <row r="298" spans="1:25" ht="12.75" x14ac:dyDescent="0.2">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row>
    <row r="299" spans="1:25" ht="12.75" x14ac:dyDescent="0.2">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row>
    <row r="300" spans="1:25" ht="12.75" x14ac:dyDescent="0.2">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row>
    <row r="301" spans="1:25" ht="12.75" x14ac:dyDescent="0.2">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row>
    <row r="302" spans="1:25" ht="12.75" x14ac:dyDescent="0.2">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row>
    <row r="303" spans="1:25" ht="12.75" x14ac:dyDescent="0.2">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row>
    <row r="304" spans="1:25" ht="12.75" x14ac:dyDescent="0.2">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row>
    <row r="305" spans="1:25" ht="12.75" x14ac:dyDescent="0.2">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row>
    <row r="306" spans="1:25" ht="12.75" x14ac:dyDescent="0.2">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row>
    <row r="307" spans="1:25" ht="12.75" x14ac:dyDescent="0.2">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row>
    <row r="308" spans="1:25" ht="12.75" x14ac:dyDescent="0.2">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row>
    <row r="309" spans="1:25" ht="12.75" x14ac:dyDescent="0.2">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row>
    <row r="310" spans="1:25" ht="12.75" x14ac:dyDescent="0.2">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row>
    <row r="311" spans="1:25" ht="12.75" x14ac:dyDescent="0.2">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row>
    <row r="312" spans="1:25" ht="12.75" x14ac:dyDescent="0.2">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row>
    <row r="313" spans="1:25" ht="12.75" x14ac:dyDescent="0.2">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row>
    <row r="314" spans="1:25" ht="12.75" x14ac:dyDescent="0.2">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row>
    <row r="315" spans="1:25" ht="12.75" x14ac:dyDescent="0.2">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row>
    <row r="316" spans="1:25" ht="12.75" x14ac:dyDescent="0.2">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row>
    <row r="317" spans="1:25" ht="12.75" x14ac:dyDescent="0.2">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row>
    <row r="318" spans="1:25" ht="12.75" x14ac:dyDescent="0.2">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row>
    <row r="319" spans="1:25" ht="12.75" x14ac:dyDescent="0.2">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row>
    <row r="320" spans="1:25" ht="12.75" x14ac:dyDescent="0.2">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row>
    <row r="321" spans="1:25" ht="12.75" x14ac:dyDescent="0.2">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row>
    <row r="322" spans="1:25" ht="12.75" x14ac:dyDescent="0.2">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row>
    <row r="323" spans="1:25" ht="12.75" x14ac:dyDescent="0.2">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row>
    <row r="324" spans="1:25" ht="12.75" x14ac:dyDescent="0.2">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row>
    <row r="325" spans="1:25" ht="12.75" x14ac:dyDescent="0.2">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row>
    <row r="326" spans="1:25" ht="12.75" x14ac:dyDescent="0.2">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row>
    <row r="327" spans="1:25" ht="12.75" x14ac:dyDescent="0.2">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row>
    <row r="328" spans="1:25" ht="12.75" x14ac:dyDescent="0.2">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row>
    <row r="329" spans="1:25" ht="12.75" x14ac:dyDescent="0.2">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row>
    <row r="330" spans="1:25" ht="12.75" x14ac:dyDescent="0.2">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row>
    <row r="331" spans="1:25" ht="12.75" x14ac:dyDescent="0.2">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row>
    <row r="332" spans="1:25" ht="12.75" x14ac:dyDescent="0.2">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row>
    <row r="333" spans="1:25" ht="12.75" x14ac:dyDescent="0.2">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row>
    <row r="334" spans="1:25" ht="12.75" x14ac:dyDescent="0.2">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row>
    <row r="335" spans="1:25" ht="12.75" x14ac:dyDescent="0.2">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row>
    <row r="336" spans="1:25" ht="12.75" x14ac:dyDescent="0.2">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row>
    <row r="337" spans="1:25" ht="12.75" x14ac:dyDescent="0.2">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row>
    <row r="338" spans="1:25" ht="12.75" x14ac:dyDescent="0.2">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row>
    <row r="339" spans="1:25" ht="12.75" x14ac:dyDescent="0.2">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row>
    <row r="340" spans="1:25" ht="12.75" x14ac:dyDescent="0.2">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row>
    <row r="341" spans="1:25" ht="12.75" x14ac:dyDescent="0.2">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row>
    <row r="342" spans="1:25" ht="12.75" x14ac:dyDescent="0.2">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row>
    <row r="343" spans="1:25" ht="12.75" x14ac:dyDescent="0.2">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row>
    <row r="344" spans="1:25" ht="12.75" x14ac:dyDescent="0.2">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row>
    <row r="345" spans="1:25" ht="12.75" x14ac:dyDescent="0.2">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row>
    <row r="346" spans="1:25" ht="12.75" x14ac:dyDescent="0.2">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row>
    <row r="347" spans="1:25" ht="12.75" x14ac:dyDescent="0.2">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row>
    <row r="348" spans="1:25" ht="12.75" x14ac:dyDescent="0.2">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row>
    <row r="349" spans="1:25" ht="12.75" x14ac:dyDescent="0.2">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row>
    <row r="350" spans="1:25" ht="12.75" x14ac:dyDescent="0.2">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row>
    <row r="351" spans="1:25" ht="12.75" x14ac:dyDescent="0.2">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row>
    <row r="352" spans="1:25" ht="12.75" x14ac:dyDescent="0.2">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row>
    <row r="353" spans="1:25" ht="12.75" x14ac:dyDescent="0.2">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row>
    <row r="354" spans="1:25" ht="12.75" x14ac:dyDescent="0.2">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row>
    <row r="355" spans="1:25" ht="12.75" x14ac:dyDescent="0.2">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row>
    <row r="356" spans="1:25" ht="12.75" x14ac:dyDescent="0.2">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row>
    <row r="357" spans="1:25" ht="12.75" x14ac:dyDescent="0.2">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row>
    <row r="358" spans="1:25" ht="12.75" x14ac:dyDescent="0.2">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row>
    <row r="359" spans="1:25" ht="12.75" x14ac:dyDescent="0.2">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row>
    <row r="360" spans="1:25" ht="12.75" x14ac:dyDescent="0.2">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row>
    <row r="361" spans="1:25" ht="12.75" x14ac:dyDescent="0.2">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row>
    <row r="362" spans="1:25" ht="12.75" x14ac:dyDescent="0.2">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row>
    <row r="363" spans="1:25" ht="12.75" x14ac:dyDescent="0.2">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row>
    <row r="364" spans="1:25" ht="12.75" x14ac:dyDescent="0.2">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row>
    <row r="365" spans="1:25" ht="12.75" x14ac:dyDescent="0.2">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row>
    <row r="366" spans="1:25" ht="12.75" x14ac:dyDescent="0.2">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row>
    <row r="367" spans="1:25" ht="12.75" x14ac:dyDescent="0.2">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row>
    <row r="368" spans="1:25" ht="12.75" x14ac:dyDescent="0.2">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row>
    <row r="369" spans="1:25" ht="12.75" x14ac:dyDescent="0.2">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row>
    <row r="370" spans="1:25" ht="12.75" x14ac:dyDescent="0.2">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row>
    <row r="371" spans="1:25" ht="12.75" x14ac:dyDescent="0.2">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row>
    <row r="372" spans="1:25" ht="12.75" x14ac:dyDescent="0.2">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row>
    <row r="373" spans="1:25" ht="12.75" x14ac:dyDescent="0.2">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row>
    <row r="374" spans="1:25" ht="12.75" x14ac:dyDescent="0.2">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row>
    <row r="375" spans="1:25" ht="12.75" x14ac:dyDescent="0.2">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row>
    <row r="376" spans="1:25" ht="12.75" x14ac:dyDescent="0.2">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row>
    <row r="377" spans="1:25" ht="12.75" x14ac:dyDescent="0.2">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row>
    <row r="378" spans="1:25" ht="12.75" x14ac:dyDescent="0.2">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row>
    <row r="379" spans="1:25" ht="12.75" x14ac:dyDescent="0.2">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row>
    <row r="380" spans="1:25" ht="12.75" x14ac:dyDescent="0.2">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row>
    <row r="381" spans="1:25" ht="12.75" x14ac:dyDescent="0.2">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row>
    <row r="382" spans="1:25" ht="12.75" x14ac:dyDescent="0.2">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row>
    <row r="383" spans="1:25" ht="12.75" x14ac:dyDescent="0.2">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row>
    <row r="384" spans="1:25" ht="12.75" x14ac:dyDescent="0.2">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row>
    <row r="385" spans="1:25" ht="12.75" x14ac:dyDescent="0.2">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row>
    <row r="386" spans="1:25" ht="12.75" x14ac:dyDescent="0.2">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row>
    <row r="387" spans="1:25" ht="12.75" x14ac:dyDescent="0.2">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row>
    <row r="388" spans="1:25" ht="12.75" x14ac:dyDescent="0.2">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row>
    <row r="389" spans="1:25" ht="12.75" x14ac:dyDescent="0.2">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row>
    <row r="390" spans="1:25" ht="12.75" x14ac:dyDescent="0.2">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row>
    <row r="391" spans="1:25" ht="12.75" x14ac:dyDescent="0.2">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row>
    <row r="392" spans="1:25" ht="12.75" x14ac:dyDescent="0.2">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row>
    <row r="393" spans="1:25" ht="12.75" x14ac:dyDescent="0.2">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row>
    <row r="394" spans="1:25" ht="12.75" x14ac:dyDescent="0.2">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row>
    <row r="395" spans="1:25" ht="12.75" x14ac:dyDescent="0.2">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row>
    <row r="396" spans="1:25" ht="12.75" x14ac:dyDescent="0.2">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row>
    <row r="397" spans="1:25" ht="12.75" x14ac:dyDescent="0.2">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row>
    <row r="398" spans="1:25" ht="12.75" x14ac:dyDescent="0.2">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row>
    <row r="399" spans="1:25" ht="12.75" x14ac:dyDescent="0.2">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row>
    <row r="400" spans="1:25" ht="12.75" x14ac:dyDescent="0.2">
      <c r="A400" s="23"/>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row>
    <row r="401" spans="1:25" ht="12.75" x14ac:dyDescent="0.2">
      <c r="A401" s="23"/>
      <c r="B401" s="23"/>
      <c r="C401" s="23"/>
      <c r="D401" s="23"/>
      <c r="E401" s="23"/>
      <c r="F401" s="23"/>
      <c r="G401" s="23"/>
      <c r="H401" s="23"/>
      <c r="I401" s="23"/>
      <c r="J401" s="23"/>
      <c r="K401" s="23"/>
      <c r="L401" s="23"/>
      <c r="M401" s="23"/>
      <c r="N401" s="23"/>
      <c r="O401" s="23"/>
      <c r="P401" s="23"/>
      <c r="Q401" s="23"/>
      <c r="R401" s="23"/>
      <c r="S401" s="23"/>
      <c r="T401" s="23"/>
      <c r="U401" s="23"/>
      <c r="V401" s="23"/>
      <c r="W401" s="23"/>
      <c r="X401" s="23"/>
      <c r="Y401" s="23"/>
    </row>
    <row r="402" spans="1:25" ht="12.75" x14ac:dyDescent="0.2">
      <c r="A402" s="23"/>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row>
    <row r="403" spans="1:25" ht="12.75" x14ac:dyDescent="0.2">
      <c r="A403" s="23"/>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row>
    <row r="404" spans="1:25" ht="12.75" x14ac:dyDescent="0.2">
      <c r="A404" s="23"/>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row>
    <row r="405" spans="1:25" ht="12.75" x14ac:dyDescent="0.2">
      <c r="A405" s="23"/>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row>
    <row r="406" spans="1:25" ht="12.75" x14ac:dyDescent="0.2">
      <c r="A406" s="23"/>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row>
    <row r="407" spans="1:25" ht="12.75" x14ac:dyDescent="0.2">
      <c r="A407" s="23"/>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row>
    <row r="408" spans="1:25" ht="12.75" x14ac:dyDescent="0.2">
      <c r="A408" s="23"/>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row>
    <row r="409" spans="1:25" ht="12.75" x14ac:dyDescent="0.2">
      <c r="A409" s="23"/>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row>
    <row r="410" spans="1:25" ht="12.75" x14ac:dyDescent="0.2">
      <c r="A410" s="23"/>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row>
    <row r="411" spans="1:25" ht="12.75" x14ac:dyDescent="0.2">
      <c r="A411" s="23"/>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row>
    <row r="412" spans="1:25" ht="12.75" x14ac:dyDescent="0.2">
      <c r="A412" s="23"/>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row>
    <row r="413" spans="1:25" ht="12.75" x14ac:dyDescent="0.2">
      <c r="A413" s="23"/>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row>
    <row r="414" spans="1:25" ht="12.75" x14ac:dyDescent="0.2">
      <c r="A414" s="23"/>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row>
    <row r="415" spans="1:25" ht="12.75" x14ac:dyDescent="0.2">
      <c r="A415" s="23"/>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row>
    <row r="416" spans="1:25" ht="12.75" x14ac:dyDescent="0.2">
      <c r="A416" s="23"/>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row>
    <row r="417" spans="1:25" ht="12.75" x14ac:dyDescent="0.2">
      <c r="A417" s="23"/>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row>
    <row r="418" spans="1:25" ht="12.75" x14ac:dyDescent="0.2">
      <c r="A418" s="23"/>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row>
    <row r="419" spans="1:25" ht="12.75" x14ac:dyDescent="0.2">
      <c r="A419" s="23"/>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row>
    <row r="420" spans="1:25" ht="12.75" x14ac:dyDescent="0.2">
      <c r="A420" s="23"/>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row>
    <row r="421" spans="1:25" ht="12.75" x14ac:dyDescent="0.2">
      <c r="A421" s="23"/>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row>
    <row r="422" spans="1:25" ht="12.75" x14ac:dyDescent="0.2">
      <c r="A422" s="23"/>
      <c r="B422" s="23"/>
      <c r="C422" s="23"/>
      <c r="D422" s="23"/>
      <c r="E422" s="23"/>
      <c r="F422" s="23"/>
      <c r="G422" s="23"/>
      <c r="H422" s="23"/>
      <c r="I422" s="23"/>
      <c r="J422" s="23"/>
      <c r="K422" s="23"/>
      <c r="L422" s="23"/>
      <c r="M422" s="23"/>
      <c r="N422" s="23"/>
      <c r="O422" s="23"/>
      <c r="P422" s="23"/>
      <c r="Q422" s="23"/>
      <c r="R422" s="23"/>
      <c r="S422" s="23"/>
      <c r="T422" s="23"/>
      <c r="U422" s="23"/>
      <c r="V422" s="23"/>
      <c r="W422" s="23"/>
      <c r="X422" s="23"/>
      <c r="Y422" s="23"/>
    </row>
    <row r="423" spans="1:25" ht="12.75" x14ac:dyDescent="0.2">
      <c r="A423" s="23"/>
      <c r="B423" s="23"/>
      <c r="C423" s="23"/>
      <c r="D423" s="23"/>
      <c r="E423" s="23"/>
      <c r="F423" s="23"/>
      <c r="G423" s="23"/>
      <c r="H423" s="23"/>
      <c r="I423" s="23"/>
      <c r="J423" s="23"/>
      <c r="K423" s="23"/>
      <c r="L423" s="23"/>
      <c r="M423" s="23"/>
      <c r="N423" s="23"/>
      <c r="O423" s="23"/>
      <c r="P423" s="23"/>
      <c r="Q423" s="23"/>
      <c r="R423" s="23"/>
      <c r="S423" s="23"/>
      <c r="T423" s="23"/>
      <c r="U423" s="23"/>
      <c r="V423" s="23"/>
      <c r="W423" s="23"/>
      <c r="X423" s="23"/>
      <c r="Y423" s="23"/>
    </row>
    <row r="424" spans="1:25" ht="12.75" x14ac:dyDescent="0.2">
      <c r="A424" s="23"/>
      <c r="B424" s="23"/>
      <c r="C424" s="23"/>
      <c r="D424" s="23"/>
      <c r="E424" s="23"/>
      <c r="F424" s="23"/>
      <c r="G424" s="23"/>
      <c r="H424" s="23"/>
      <c r="I424" s="23"/>
      <c r="J424" s="23"/>
      <c r="K424" s="23"/>
      <c r="L424" s="23"/>
      <c r="M424" s="23"/>
      <c r="N424" s="23"/>
      <c r="O424" s="23"/>
      <c r="P424" s="23"/>
      <c r="Q424" s="23"/>
      <c r="R424" s="23"/>
      <c r="S424" s="23"/>
      <c r="T424" s="23"/>
      <c r="U424" s="23"/>
      <c r="V424" s="23"/>
      <c r="W424" s="23"/>
      <c r="X424" s="23"/>
      <c r="Y424" s="23"/>
    </row>
    <row r="425" spans="1:25" ht="12.75" x14ac:dyDescent="0.2">
      <c r="A425" s="23"/>
      <c r="B425" s="23"/>
      <c r="C425" s="23"/>
      <c r="D425" s="23"/>
      <c r="E425" s="23"/>
      <c r="F425" s="23"/>
      <c r="G425" s="23"/>
      <c r="H425" s="23"/>
      <c r="I425" s="23"/>
      <c r="J425" s="23"/>
      <c r="K425" s="23"/>
      <c r="L425" s="23"/>
      <c r="M425" s="23"/>
      <c r="N425" s="23"/>
      <c r="O425" s="23"/>
      <c r="P425" s="23"/>
      <c r="Q425" s="23"/>
      <c r="R425" s="23"/>
      <c r="S425" s="23"/>
      <c r="T425" s="23"/>
      <c r="U425" s="23"/>
      <c r="V425" s="23"/>
      <c r="W425" s="23"/>
      <c r="X425" s="23"/>
      <c r="Y425" s="23"/>
    </row>
    <row r="426" spans="1:25" ht="12.75" x14ac:dyDescent="0.2">
      <c r="A426" s="23"/>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row>
    <row r="427" spans="1:25" ht="12.75" x14ac:dyDescent="0.2">
      <c r="A427" s="23"/>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row>
    <row r="428" spans="1:25" ht="12.75" x14ac:dyDescent="0.2">
      <c r="A428" s="23"/>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row>
    <row r="429" spans="1:25" ht="12.75" x14ac:dyDescent="0.2">
      <c r="A429" s="23"/>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row>
    <row r="430" spans="1:25" ht="12.75" x14ac:dyDescent="0.2">
      <c r="A430" s="23"/>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row>
    <row r="431" spans="1:25" ht="12.75" x14ac:dyDescent="0.2">
      <c r="A431" s="23"/>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row>
    <row r="432" spans="1:25" ht="12.75" x14ac:dyDescent="0.2">
      <c r="A432" s="23"/>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row>
    <row r="433" spans="1:25" ht="12.75" x14ac:dyDescent="0.2">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row>
    <row r="434" spans="1:25" ht="12.75" x14ac:dyDescent="0.2">
      <c r="A434" s="23"/>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row>
    <row r="435" spans="1:25" ht="12.75" x14ac:dyDescent="0.2">
      <c r="A435" s="23"/>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row>
    <row r="436" spans="1:25" ht="12.75" x14ac:dyDescent="0.2">
      <c r="A436" s="23"/>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row>
    <row r="437" spans="1:25" ht="12.75" x14ac:dyDescent="0.2">
      <c r="A437" s="23"/>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row>
    <row r="438" spans="1:25" ht="12.75" x14ac:dyDescent="0.2">
      <c r="A438" s="23"/>
      <c r="B438" s="23"/>
      <c r="C438" s="23"/>
      <c r="D438" s="23"/>
      <c r="E438" s="23"/>
      <c r="F438" s="23"/>
      <c r="G438" s="23"/>
      <c r="H438" s="23"/>
      <c r="I438" s="23"/>
      <c r="J438" s="23"/>
      <c r="K438" s="23"/>
      <c r="L438" s="23"/>
      <c r="M438" s="23"/>
      <c r="N438" s="23"/>
      <c r="O438" s="23"/>
      <c r="P438" s="23"/>
      <c r="Q438" s="23"/>
      <c r="R438" s="23"/>
      <c r="S438" s="23"/>
      <c r="T438" s="23"/>
      <c r="U438" s="23"/>
      <c r="V438" s="23"/>
      <c r="W438" s="23"/>
      <c r="X438" s="23"/>
      <c r="Y438" s="23"/>
    </row>
    <row r="439" spans="1:25" ht="12.75" x14ac:dyDescent="0.2">
      <c r="A439" s="23"/>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row>
    <row r="440" spans="1:25" ht="12.75" x14ac:dyDescent="0.2">
      <c r="A440" s="23"/>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row>
    <row r="441" spans="1:25" ht="12.75" x14ac:dyDescent="0.2">
      <c r="A441" s="23"/>
      <c r="B441" s="23"/>
      <c r="C441" s="23"/>
      <c r="D441" s="23"/>
      <c r="E441" s="23"/>
      <c r="F441" s="23"/>
      <c r="G441" s="23"/>
      <c r="H441" s="23"/>
      <c r="I441" s="23"/>
      <c r="J441" s="23"/>
      <c r="K441" s="23"/>
      <c r="L441" s="23"/>
      <c r="M441" s="23"/>
      <c r="N441" s="23"/>
      <c r="O441" s="23"/>
      <c r="P441" s="23"/>
      <c r="Q441" s="23"/>
      <c r="R441" s="23"/>
      <c r="S441" s="23"/>
      <c r="T441" s="23"/>
      <c r="U441" s="23"/>
      <c r="V441" s="23"/>
      <c r="W441" s="23"/>
      <c r="X441" s="23"/>
      <c r="Y441" s="23"/>
    </row>
    <row r="442" spans="1:25" ht="12.75" x14ac:dyDescent="0.2">
      <c r="A442" s="23"/>
      <c r="B442" s="23"/>
      <c r="C442" s="23"/>
      <c r="D442" s="23"/>
      <c r="E442" s="23"/>
      <c r="F442" s="23"/>
      <c r="G442" s="23"/>
      <c r="H442" s="23"/>
      <c r="I442" s="23"/>
      <c r="J442" s="23"/>
      <c r="K442" s="23"/>
      <c r="L442" s="23"/>
      <c r="M442" s="23"/>
      <c r="N442" s="23"/>
      <c r="O442" s="23"/>
      <c r="P442" s="23"/>
      <c r="Q442" s="23"/>
      <c r="R442" s="23"/>
      <c r="S442" s="23"/>
      <c r="T442" s="23"/>
      <c r="U442" s="23"/>
      <c r="V442" s="23"/>
      <c r="W442" s="23"/>
      <c r="X442" s="23"/>
      <c r="Y442" s="23"/>
    </row>
    <row r="443" spans="1:25" ht="12.75" x14ac:dyDescent="0.2">
      <c r="A443" s="23"/>
      <c r="B443" s="23"/>
      <c r="C443" s="23"/>
      <c r="D443" s="23"/>
      <c r="E443" s="23"/>
      <c r="F443" s="23"/>
      <c r="G443" s="23"/>
      <c r="H443" s="23"/>
      <c r="I443" s="23"/>
      <c r="J443" s="23"/>
      <c r="K443" s="23"/>
      <c r="L443" s="23"/>
      <c r="M443" s="23"/>
      <c r="N443" s="23"/>
      <c r="O443" s="23"/>
      <c r="P443" s="23"/>
      <c r="Q443" s="23"/>
      <c r="R443" s="23"/>
      <c r="S443" s="23"/>
      <c r="T443" s="23"/>
      <c r="U443" s="23"/>
      <c r="V443" s="23"/>
      <c r="W443" s="23"/>
      <c r="X443" s="23"/>
      <c r="Y443" s="23"/>
    </row>
    <row r="444" spans="1:25" ht="12.75" x14ac:dyDescent="0.2">
      <c r="A444" s="23"/>
      <c r="B444" s="23"/>
      <c r="C444" s="23"/>
      <c r="D444" s="23"/>
      <c r="E444" s="23"/>
      <c r="F444" s="23"/>
      <c r="G444" s="23"/>
      <c r="H444" s="23"/>
      <c r="I444" s="23"/>
      <c r="J444" s="23"/>
      <c r="K444" s="23"/>
      <c r="L444" s="23"/>
      <c r="M444" s="23"/>
      <c r="N444" s="23"/>
      <c r="O444" s="23"/>
      <c r="P444" s="23"/>
      <c r="Q444" s="23"/>
      <c r="R444" s="23"/>
      <c r="S444" s="23"/>
      <c r="T444" s="23"/>
      <c r="U444" s="23"/>
      <c r="V444" s="23"/>
      <c r="W444" s="23"/>
      <c r="X444" s="23"/>
      <c r="Y444" s="23"/>
    </row>
    <row r="445" spans="1:25" ht="12.75" x14ac:dyDescent="0.2">
      <c r="A445" s="23"/>
      <c r="B445" s="23"/>
      <c r="C445" s="23"/>
      <c r="D445" s="23"/>
      <c r="E445" s="23"/>
      <c r="F445" s="23"/>
      <c r="G445" s="23"/>
      <c r="H445" s="23"/>
      <c r="I445" s="23"/>
      <c r="J445" s="23"/>
      <c r="K445" s="23"/>
      <c r="L445" s="23"/>
      <c r="M445" s="23"/>
      <c r="N445" s="23"/>
      <c r="O445" s="23"/>
      <c r="P445" s="23"/>
      <c r="Q445" s="23"/>
      <c r="R445" s="23"/>
      <c r="S445" s="23"/>
      <c r="T445" s="23"/>
      <c r="U445" s="23"/>
      <c r="V445" s="23"/>
      <c r="W445" s="23"/>
      <c r="X445" s="23"/>
      <c r="Y445" s="23"/>
    </row>
    <row r="446" spans="1:25" ht="12.75" x14ac:dyDescent="0.2">
      <c r="A446" s="23"/>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row>
    <row r="447" spans="1:25" ht="12.75" x14ac:dyDescent="0.2">
      <c r="A447" s="23"/>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row>
    <row r="448" spans="1:25" ht="12.75" x14ac:dyDescent="0.2">
      <c r="A448" s="23"/>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row>
    <row r="449" spans="1:25" ht="12.75" x14ac:dyDescent="0.2">
      <c r="A449" s="23"/>
      <c r="B449" s="23"/>
      <c r="C449" s="23"/>
      <c r="D449" s="23"/>
      <c r="E449" s="23"/>
      <c r="F449" s="23"/>
      <c r="G449" s="23"/>
      <c r="H449" s="23"/>
      <c r="I449" s="23"/>
      <c r="J449" s="23"/>
      <c r="K449" s="23"/>
      <c r="L449" s="23"/>
      <c r="M449" s="23"/>
      <c r="N449" s="23"/>
      <c r="O449" s="23"/>
      <c r="P449" s="23"/>
      <c r="Q449" s="23"/>
      <c r="R449" s="23"/>
      <c r="S449" s="23"/>
      <c r="T449" s="23"/>
      <c r="U449" s="23"/>
      <c r="V449" s="23"/>
      <c r="W449" s="23"/>
      <c r="X449" s="23"/>
      <c r="Y449" s="23"/>
    </row>
    <row r="450" spans="1:25" ht="12.75" x14ac:dyDescent="0.2">
      <c r="A450" s="23"/>
      <c r="B450" s="23"/>
      <c r="C450" s="23"/>
      <c r="D450" s="23"/>
      <c r="E450" s="23"/>
      <c r="F450" s="23"/>
      <c r="G450" s="23"/>
      <c r="H450" s="23"/>
      <c r="I450" s="23"/>
      <c r="J450" s="23"/>
      <c r="K450" s="23"/>
      <c r="L450" s="23"/>
      <c r="M450" s="23"/>
      <c r="N450" s="23"/>
      <c r="O450" s="23"/>
      <c r="P450" s="23"/>
      <c r="Q450" s="23"/>
      <c r="R450" s="23"/>
      <c r="S450" s="23"/>
      <c r="T450" s="23"/>
      <c r="U450" s="23"/>
      <c r="V450" s="23"/>
      <c r="W450" s="23"/>
      <c r="X450" s="23"/>
      <c r="Y450" s="23"/>
    </row>
    <row r="451" spans="1:25" ht="12.75" x14ac:dyDescent="0.2">
      <c r="A451" s="23"/>
      <c r="B451" s="23"/>
      <c r="C451" s="23"/>
      <c r="D451" s="23"/>
      <c r="E451" s="23"/>
      <c r="F451" s="23"/>
      <c r="G451" s="23"/>
      <c r="H451" s="23"/>
      <c r="I451" s="23"/>
      <c r="J451" s="23"/>
      <c r="K451" s="23"/>
      <c r="L451" s="23"/>
      <c r="M451" s="23"/>
      <c r="N451" s="23"/>
      <c r="O451" s="23"/>
      <c r="P451" s="23"/>
      <c r="Q451" s="23"/>
      <c r="R451" s="23"/>
      <c r="S451" s="23"/>
      <c r="T451" s="23"/>
      <c r="U451" s="23"/>
      <c r="V451" s="23"/>
      <c r="W451" s="23"/>
      <c r="X451" s="23"/>
      <c r="Y451" s="23"/>
    </row>
    <row r="452" spans="1:25" ht="12.75" x14ac:dyDescent="0.2">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row>
    <row r="453" spans="1:25" ht="12.75" x14ac:dyDescent="0.2">
      <c r="A453" s="23"/>
      <c r="B453" s="23"/>
      <c r="C453" s="23"/>
      <c r="D453" s="23"/>
      <c r="E453" s="23"/>
      <c r="F453" s="23"/>
      <c r="G453" s="23"/>
      <c r="H453" s="23"/>
      <c r="I453" s="23"/>
      <c r="J453" s="23"/>
      <c r="K453" s="23"/>
      <c r="L453" s="23"/>
      <c r="M453" s="23"/>
      <c r="N453" s="23"/>
      <c r="O453" s="23"/>
      <c r="P453" s="23"/>
      <c r="Q453" s="23"/>
      <c r="R453" s="23"/>
      <c r="S453" s="23"/>
      <c r="T453" s="23"/>
      <c r="U453" s="23"/>
      <c r="V453" s="23"/>
      <c r="W453" s="23"/>
      <c r="X453" s="23"/>
      <c r="Y453" s="23"/>
    </row>
    <row r="454" spans="1:25" ht="12.75" x14ac:dyDescent="0.2">
      <c r="A454" s="23"/>
      <c r="B454" s="23"/>
      <c r="C454" s="23"/>
      <c r="D454" s="23"/>
      <c r="E454" s="23"/>
      <c r="F454" s="23"/>
      <c r="G454" s="23"/>
      <c r="H454" s="23"/>
      <c r="I454" s="23"/>
      <c r="J454" s="23"/>
      <c r="K454" s="23"/>
      <c r="L454" s="23"/>
      <c r="M454" s="23"/>
      <c r="N454" s="23"/>
      <c r="O454" s="23"/>
      <c r="P454" s="23"/>
      <c r="Q454" s="23"/>
      <c r="R454" s="23"/>
      <c r="S454" s="23"/>
      <c r="T454" s="23"/>
      <c r="U454" s="23"/>
      <c r="V454" s="23"/>
      <c r="W454" s="23"/>
      <c r="X454" s="23"/>
      <c r="Y454" s="23"/>
    </row>
    <row r="455" spans="1:25" ht="12.75" x14ac:dyDescent="0.2">
      <c r="A455" s="23"/>
      <c r="B455" s="23"/>
      <c r="C455" s="23"/>
      <c r="D455" s="23"/>
      <c r="E455" s="23"/>
      <c r="F455" s="23"/>
      <c r="G455" s="23"/>
      <c r="H455" s="23"/>
      <c r="I455" s="23"/>
      <c r="J455" s="23"/>
      <c r="K455" s="23"/>
      <c r="L455" s="23"/>
      <c r="M455" s="23"/>
      <c r="N455" s="23"/>
      <c r="O455" s="23"/>
      <c r="P455" s="23"/>
      <c r="Q455" s="23"/>
      <c r="R455" s="23"/>
      <c r="S455" s="23"/>
      <c r="T455" s="23"/>
      <c r="U455" s="23"/>
      <c r="V455" s="23"/>
      <c r="W455" s="23"/>
      <c r="X455" s="23"/>
      <c r="Y455" s="23"/>
    </row>
    <row r="456" spans="1:25" ht="12.75" x14ac:dyDescent="0.2">
      <c r="A456" s="23"/>
      <c r="B456" s="23"/>
      <c r="C456" s="23"/>
      <c r="D456" s="23"/>
      <c r="E456" s="23"/>
      <c r="F456" s="23"/>
      <c r="G456" s="23"/>
      <c r="H456" s="23"/>
      <c r="I456" s="23"/>
      <c r="J456" s="23"/>
      <c r="K456" s="23"/>
      <c r="L456" s="23"/>
      <c r="M456" s="23"/>
      <c r="N456" s="23"/>
      <c r="O456" s="23"/>
      <c r="P456" s="23"/>
      <c r="Q456" s="23"/>
      <c r="R456" s="23"/>
      <c r="S456" s="23"/>
      <c r="T456" s="23"/>
      <c r="U456" s="23"/>
      <c r="V456" s="23"/>
      <c r="W456" s="23"/>
      <c r="X456" s="23"/>
      <c r="Y456" s="23"/>
    </row>
    <row r="457" spans="1:25" ht="12.75" x14ac:dyDescent="0.2">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row>
    <row r="458" spans="1:25" ht="12.75" x14ac:dyDescent="0.2">
      <c r="A458" s="23"/>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row>
    <row r="459" spans="1:25" ht="12.75" x14ac:dyDescent="0.2">
      <c r="A459" s="23"/>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row>
    <row r="460" spans="1:25" ht="12.75" x14ac:dyDescent="0.2">
      <c r="A460" s="23"/>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row>
    <row r="461" spans="1:25" ht="12.75" x14ac:dyDescent="0.2">
      <c r="A461" s="23"/>
      <c r="B461" s="23"/>
      <c r="C461" s="23"/>
      <c r="D461" s="23"/>
      <c r="E461" s="23"/>
      <c r="F461" s="23"/>
      <c r="G461" s="23"/>
      <c r="H461" s="23"/>
      <c r="I461" s="23"/>
      <c r="J461" s="23"/>
      <c r="K461" s="23"/>
      <c r="L461" s="23"/>
      <c r="M461" s="23"/>
      <c r="N461" s="23"/>
      <c r="O461" s="23"/>
      <c r="P461" s="23"/>
      <c r="Q461" s="23"/>
      <c r="R461" s="23"/>
      <c r="S461" s="23"/>
      <c r="T461" s="23"/>
      <c r="U461" s="23"/>
      <c r="V461" s="23"/>
      <c r="W461" s="23"/>
      <c r="X461" s="23"/>
      <c r="Y461" s="23"/>
    </row>
    <row r="462" spans="1:25" ht="12.75" x14ac:dyDescent="0.2">
      <c r="A462" s="23"/>
      <c r="B462" s="23"/>
      <c r="C462" s="23"/>
      <c r="D462" s="23"/>
      <c r="E462" s="23"/>
      <c r="F462" s="23"/>
      <c r="G462" s="23"/>
      <c r="H462" s="23"/>
      <c r="I462" s="23"/>
      <c r="J462" s="23"/>
      <c r="K462" s="23"/>
      <c r="L462" s="23"/>
      <c r="M462" s="23"/>
      <c r="N462" s="23"/>
      <c r="O462" s="23"/>
      <c r="P462" s="23"/>
      <c r="Q462" s="23"/>
      <c r="R462" s="23"/>
      <c r="S462" s="23"/>
      <c r="T462" s="23"/>
      <c r="U462" s="23"/>
      <c r="V462" s="23"/>
      <c r="W462" s="23"/>
      <c r="X462" s="23"/>
      <c r="Y462" s="23"/>
    </row>
    <row r="463" spans="1:25" ht="12.75" x14ac:dyDescent="0.2">
      <c r="A463" s="23"/>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row>
    <row r="464" spans="1:25" ht="12.75" x14ac:dyDescent="0.2">
      <c r="A464" s="23"/>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row>
    <row r="465" spans="1:25" ht="12.75" x14ac:dyDescent="0.2">
      <c r="A465" s="23"/>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row>
    <row r="466" spans="1:25" ht="12.75" x14ac:dyDescent="0.2">
      <c r="A466" s="23"/>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row>
    <row r="467" spans="1:25" ht="12.75" x14ac:dyDescent="0.2">
      <c r="A467" s="23"/>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row>
    <row r="468" spans="1:25" ht="12.75" x14ac:dyDescent="0.2">
      <c r="A468" s="23"/>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row>
    <row r="469" spans="1:25" ht="12.75" x14ac:dyDescent="0.2">
      <c r="A469" s="23"/>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row>
    <row r="470" spans="1:25" ht="12.75" x14ac:dyDescent="0.2">
      <c r="A470" s="23"/>
      <c r="B470" s="23"/>
      <c r="C470" s="23"/>
      <c r="D470" s="23"/>
      <c r="E470" s="23"/>
      <c r="F470" s="23"/>
      <c r="G470" s="23"/>
      <c r="H470" s="23"/>
      <c r="I470" s="23"/>
      <c r="J470" s="23"/>
      <c r="K470" s="23"/>
      <c r="L470" s="23"/>
      <c r="M470" s="23"/>
      <c r="N470" s="23"/>
      <c r="O470" s="23"/>
      <c r="P470" s="23"/>
      <c r="Q470" s="23"/>
      <c r="R470" s="23"/>
      <c r="S470" s="23"/>
      <c r="T470" s="23"/>
      <c r="U470" s="23"/>
      <c r="V470" s="23"/>
      <c r="W470" s="23"/>
      <c r="X470" s="23"/>
      <c r="Y470" s="23"/>
    </row>
    <row r="471" spans="1:25" ht="12.75" x14ac:dyDescent="0.2">
      <c r="A471" s="23"/>
      <c r="B471" s="23"/>
      <c r="C471" s="23"/>
      <c r="D471" s="23"/>
      <c r="E471" s="23"/>
      <c r="F471" s="23"/>
      <c r="G471" s="23"/>
      <c r="H471" s="23"/>
      <c r="I471" s="23"/>
      <c r="J471" s="23"/>
      <c r="K471" s="23"/>
      <c r="L471" s="23"/>
      <c r="M471" s="23"/>
      <c r="N471" s="23"/>
      <c r="O471" s="23"/>
      <c r="P471" s="23"/>
      <c r="Q471" s="23"/>
      <c r="R471" s="23"/>
      <c r="S471" s="23"/>
      <c r="T471" s="23"/>
      <c r="U471" s="23"/>
      <c r="V471" s="23"/>
      <c r="W471" s="23"/>
      <c r="X471" s="23"/>
      <c r="Y471" s="23"/>
    </row>
    <row r="472" spans="1:25" ht="12.75" x14ac:dyDescent="0.2">
      <c r="A472" s="23"/>
      <c r="B472" s="23"/>
      <c r="C472" s="23"/>
      <c r="D472" s="23"/>
      <c r="E472" s="23"/>
      <c r="F472" s="23"/>
      <c r="G472" s="23"/>
      <c r="H472" s="23"/>
      <c r="I472" s="23"/>
      <c r="J472" s="23"/>
      <c r="K472" s="23"/>
      <c r="L472" s="23"/>
      <c r="M472" s="23"/>
      <c r="N472" s="23"/>
      <c r="O472" s="23"/>
      <c r="P472" s="23"/>
      <c r="Q472" s="23"/>
      <c r="R472" s="23"/>
      <c r="S472" s="23"/>
      <c r="T472" s="23"/>
      <c r="U472" s="23"/>
      <c r="V472" s="23"/>
      <c r="W472" s="23"/>
      <c r="X472" s="23"/>
      <c r="Y472" s="23"/>
    </row>
    <row r="473" spans="1:25" ht="12.75" x14ac:dyDescent="0.2">
      <c r="A473" s="23"/>
      <c r="B473" s="23"/>
      <c r="C473" s="23"/>
      <c r="D473" s="23"/>
      <c r="E473" s="23"/>
      <c r="F473" s="23"/>
      <c r="G473" s="23"/>
      <c r="H473" s="23"/>
      <c r="I473" s="23"/>
      <c r="J473" s="23"/>
      <c r="K473" s="23"/>
      <c r="L473" s="23"/>
      <c r="M473" s="23"/>
      <c r="N473" s="23"/>
      <c r="O473" s="23"/>
      <c r="P473" s="23"/>
      <c r="Q473" s="23"/>
      <c r="R473" s="23"/>
      <c r="S473" s="23"/>
      <c r="T473" s="23"/>
      <c r="U473" s="23"/>
      <c r="V473" s="23"/>
      <c r="W473" s="23"/>
      <c r="X473" s="23"/>
      <c r="Y473" s="23"/>
    </row>
    <row r="474" spans="1:25" ht="12.75" x14ac:dyDescent="0.2">
      <c r="A474" s="23"/>
      <c r="B474" s="23"/>
      <c r="C474" s="23"/>
      <c r="D474" s="23"/>
      <c r="E474" s="23"/>
      <c r="F474" s="23"/>
      <c r="G474" s="23"/>
      <c r="H474" s="23"/>
      <c r="I474" s="23"/>
      <c r="J474" s="23"/>
      <c r="K474" s="23"/>
      <c r="L474" s="23"/>
      <c r="M474" s="23"/>
      <c r="N474" s="23"/>
      <c r="O474" s="23"/>
      <c r="P474" s="23"/>
      <c r="Q474" s="23"/>
      <c r="R474" s="23"/>
      <c r="S474" s="23"/>
      <c r="T474" s="23"/>
      <c r="U474" s="23"/>
      <c r="V474" s="23"/>
      <c r="W474" s="23"/>
      <c r="X474" s="23"/>
      <c r="Y474" s="23"/>
    </row>
    <row r="475" spans="1:25" ht="12.75" x14ac:dyDescent="0.2">
      <c r="A475" s="23"/>
      <c r="B475" s="23"/>
      <c r="C475" s="23"/>
      <c r="D475" s="23"/>
      <c r="E475" s="23"/>
      <c r="F475" s="23"/>
      <c r="G475" s="23"/>
      <c r="H475" s="23"/>
      <c r="I475" s="23"/>
      <c r="J475" s="23"/>
      <c r="K475" s="23"/>
      <c r="L475" s="23"/>
      <c r="M475" s="23"/>
      <c r="N475" s="23"/>
      <c r="O475" s="23"/>
      <c r="P475" s="23"/>
      <c r="Q475" s="23"/>
      <c r="R475" s="23"/>
      <c r="S475" s="23"/>
      <c r="T475" s="23"/>
      <c r="U475" s="23"/>
      <c r="V475" s="23"/>
      <c r="W475" s="23"/>
      <c r="X475" s="23"/>
      <c r="Y475" s="23"/>
    </row>
    <row r="476" spans="1:25" ht="12.75" x14ac:dyDescent="0.2">
      <c r="A476" s="23"/>
      <c r="B476" s="23"/>
      <c r="C476" s="23"/>
      <c r="D476" s="23"/>
      <c r="E476" s="23"/>
      <c r="F476" s="23"/>
      <c r="G476" s="23"/>
      <c r="H476" s="23"/>
      <c r="I476" s="23"/>
      <c r="J476" s="23"/>
      <c r="K476" s="23"/>
      <c r="L476" s="23"/>
      <c r="M476" s="23"/>
      <c r="N476" s="23"/>
      <c r="O476" s="23"/>
      <c r="P476" s="23"/>
      <c r="Q476" s="23"/>
      <c r="R476" s="23"/>
      <c r="S476" s="23"/>
      <c r="T476" s="23"/>
      <c r="U476" s="23"/>
      <c r="V476" s="23"/>
      <c r="W476" s="23"/>
      <c r="X476" s="23"/>
      <c r="Y476" s="23"/>
    </row>
    <row r="477" spans="1:25" ht="12.75" x14ac:dyDescent="0.2">
      <c r="A477" s="23"/>
      <c r="B477" s="23"/>
      <c r="C477" s="23"/>
      <c r="D477" s="23"/>
      <c r="E477" s="23"/>
      <c r="F477" s="23"/>
      <c r="G477" s="23"/>
      <c r="H477" s="23"/>
      <c r="I477" s="23"/>
      <c r="J477" s="23"/>
      <c r="K477" s="23"/>
      <c r="L477" s="23"/>
      <c r="M477" s="23"/>
      <c r="N477" s="23"/>
      <c r="O477" s="23"/>
      <c r="P477" s="23"/>
      <c r="Q477" s="23"/>
      <c r="R477" s="23"/>
      <c r="S477" s="23"/>
      <c r="T477" s="23"/>
      <c r="U477" s="23"/>
      <c r="V477" s="23"/>
      <c r="W477" s="23"/>
      <c r="X477" s="23"/>
      <c r="Y477" s="23"/>
    </row>
    <row r="478" spans="1:25" ht="12.75" x14ac:dyDescent="0.2">
      <c r="A478" s="23"/>
      <c r="B478" s="23"/>
      <c r="C478" s="23"/>
      <c r="D478" s="23"/>
      <c r="E478" s="23"/>
      <c r="F478" s="23"/>
      <c r="G478" s="23"/>
      <c r="H478" s="23"/>
      <c r="I478" s="23"/>
      <c r="J478" s="23"/>
      <c r="K478" s="23"/>
      <c r="L478" s="23"/>
      <c r="M478" s="23"/>
      <c r="N478" s="23"/>
      <c r="O478" s="23"/>
      <c r="P478" s="23"/>
      <c r="Q478" s="23"/>
      <c r="R478" s="23"/>
      <c r="S478" s="23"/>
      <c r="T478" s="23"/>
      <c r="U478" s="23"/>
      <c r="V478" s="23"/>
      <c r="W478" s="23"/>
      <c r="X478" s="23"/>
      <c r="Y478" s="23"/>
    </row>
    <row r="479" spans="1:25" ht="12.75" x14ac:dyDescent="0.2">
      <c r="A479" s="23"/>
      <c r="B479" s="23"/>
      <c r="C479" s="23"/>
      <c r="D479" s="23"/>
      <c r="E479" s="23"/>
      <c r="F479" s="23"/>
      <c r="G479" s="23"/>
      <c r="H479" s="23"/>
      <c r="I479" s="23"/>
      <c r="J479" s="23"/>
      <c r="K479" s="23"/>
      <c r="L479" s="23"/>
      <c r="M479" s="23"/>
      <c r="N479" s="23"/>
      <c r="O479" s="23"/>
      <c r="P479" s="23"/>
      <c r="Q479" s="23"/>
      <c r="R479" s="23"/>
      <c r="S479" s="23"/>
      <c r="T479" s="23"/>
      <c r="U479" s="23"/>
      <c r="V479" s="23"/>
      <c r="W479" s="23"/>
      <c r="X479" s="23"/>
      <c r="Y479" s="23"/>
    </row>
    <row r="480" spans="1:25" ht="12.75" x14ac:dyDescent="0.2">
      <c r="A480" s="23"/>
      <c r="B480" s="23"/>
      <c r="C480" s="23"/>
      <c r="D480" s="23"/>
      <c r="E480" s="23"/>
      <c r="F480" s="23"/>
      <c r="G480" s="23"/>
      <c r="H480" s="23"/>
      <c r="I480" s="23"/>
      <c r="J480" s="23"/>
      <c r="K480" s="23"/>
      <c r="L480" s="23"/>
      <c r="M480" s="23"/>
      <c r="N480" s="23"/>
      <c r="O480" s="23"/>
      <c r="P480" s="23"/>
      <c r="Q480" s="23"/>
      <c r="R480" s="23"/>
      <c r="S480" s="23"/>
      <c r="T480" s="23"/>
      <c r="U480" s="23"/>
      <c r="V480" s="23"/>
      <c r="W480" s="23"/>
      <c r="X480" s="23"/>
      <c r="Y480" s="23"/>
    </row>
    <row r="481" spans="1:25" ht="12.75" x14ac:dyDescent="0.2">
      <c r="A481" s="23"/>
      <c r="B481" s="23"/>
      <c r="C481" s="23"/>
      <c r="D481" s="23"/>
      <c r="E481" s="23"/>
      <c r="F481" s="23"/>
      <c r="G481" s="23"/>
      <c r="H481" s="23"/>
      <c r="I481" s="23"/>
      <c r="J481" s="23"/>
      <c r="K481" s="23"/>
      <c r="L481" s="23"/>
      <c r="M481" s="23"/>
      <c r="N481" s="23"/>
      <c r="O481" s="23"/>
      <c r="P481" s="23"/>
      <c r="Q481" s="23"/>
      <c r="R481" s="23"/>
      <c r="S481" s="23"/>
      <c r="T481" s="23"/>
      <c r="U481" s="23"/>
      <c r="V481" s="23"/>
      <c r="W481" s="23"/>
      <c r="X481" s="23"/>
      <c r="Y481" s="23"/>
    </row>
    <row r="482" spans="1:25" ht="12.75" x14ac:dyDescent="0.2">
      <c r="A482" s="23"/>
      <c r="B482" s="23"/>
      <c r="C482" s="23"/>
      <c r="D482" s="23"/>
      <c r="E482" s="23"/>
      <c r="F482" s="23"/>
      <c r="G482" s="23"/>
      <c r="H482" s="23"/>
      <c r="I482" s="23"/>
      <c r="J482" s="23"/>
      <c r="K482" s="23"/>
      <c r="L482" s="23"/>
      <c r="M482" s="23"/>
      <c r="N482" s="23"/>
      <c r="O482" s="23"/>
      <c r="P482" s="23"/>
      <c r="Q482" s="23"/>
      <c r="R482" s="23"/>
      <c r="S482" s="23"/>
      <c r="T482" s="23"/>
      <c r="U482" s="23"/>
      <c r="V482" s="23"/>
      <c r="W482" s="23"/>
      <c r="X482" s="23"/>
      <c r="Y482" s="23"/>
    </row>
    <row r="483" spans="1:25" ht="12.75" x14ac:dyDescent="0.2">
      <c r="A483" s="23"/>
      <c r="B483" s="23"/>
      <c r="C483" s="23"/>
      <c r="D483" s="23"/>
      <c r="E483" s="23"/>
      <c r="F483" s="23"/>
      <c r="G483" s="23"/>
      <c r="H483" s="23"/>
      <c r="I483" s="23"/>
      <c r="J483" s="23"/>
      <c r="K483" s="23"/>
      <c r="L483" s="23"/>
      <c r="M483" s="23"/>
      <c r="N483" s="23"/>
      <c r="O483" s="23"/>
      <c r="P483" s="23"/>
      <c r="Q483" s="23"/>
      <c r="R483" s="23"/>
      <c r="S483" s="23"/>
      <c r="T483" s="23"/>
      <c r="U483" s="23"/>
      <c r="V483" s="23"/>
      <c r="W483" s="23"/>
      <c r="X483" s="23"/>
      <c r="Y483" s="23"/>
    </row>
    <row r="484" spans="1:25" ht="12.75" x14ac:dyDescent="0.2">
      <c r="A484" s="23"/>
      <c r="B484" s="23"/>
      <c r="C484" s="23"/>
      <c r="D484" s="23"/>
      <c r="E484" s="23"/>
      <c r="F484" s="23"/>
      <c r="G484" s="23"/>
      <c r="H484" s="23"/>
      <c r="I484" s="23"/>
      <c r="J484" s="23"/>
      <c r="K484" s="23"/>
      <c r="L484" s="23"/>
      <c r="M484" s="23"/>
      <c r="N484" s="23"/>
      <c r="O484" s="23"/>
      <c r="P484" s="23"/>
      <c r="Q484" s="23"/>
      <c r="R484" s="23"/>
      <c r="S484" s="23"/>
      <c r="T484" s="23"/>
      <c r="U484" s="23"/>
      <c r="V484" s="23"/>
      <c r="W484" s="23"/>
      <c r="X484" s="23"/>
      <c r="Y484" s="23"/>
    </row>
    <row r="485" spans="1:25" ht="12.75" x14ac:dyDescent="0.2">
      <c r="A485" s="23"/>
      <c r="B485" s="23"/>
      <c r="C485" s="23"/>
      <c r="D485" s="23"/>
      <c r="E485" s="23"/>
      <c r="F485" s="23"/>
      <c r="G485" s="23"/>
      <c r="H485" s="23"/>
      <c r="I485" s="23"/>
      <c r="J485" s="23"/>
      <c r="K485" s="23"/>
      <c r="L485" s="23"/>
      <c r="M485" s="23"/>
      <c r="N485" s="23"/>
      <c r="O485" s="23"/>
      <c r="P485" s="23"/>
      <c r="Q485" s="23"/>
      <c r="R485" s="23"/>
      <c r="S485" s="23"/>
      <c r="T485" s="23"/>
      <c r="U485" s="23"/>
      <c r="V485" s="23"/>
      <c r="W485" s="23"/>
      <c r="X485" s="23"/>
      <c r="Y485" s="23"/>
    </row>
    <row r="486" spans="1:25" ht="12.75" x14ac:dyDescent="0.2">
      <c r="A486" s="23"/>
      <c r="B486" s="23"/>
      <c r="C486" s="23"/>
      <c r="D486" s="23"/>
      <c r="E486" s="23"/>
      <c r="F486" s="23"/>
      <c r="G486" s="23"/>
      <c r="H486" s="23"/>
      <c r="I486" s="23"/>
      <c r="J486" s="23"/>
      <c r="K486" s="23"/>
      <c r="L486" s="23"/>
      <c r="M486" s="23"/>
      <c r="N486" s="23"/>
      <c r="O486" s="23"/>
      <c r="P486" s="23"/>
      <c r="Q486" s="23"/>
      <c r="R486" s="23"/>
      <c r="S486" s="23"/>
      <c r="T486" s="23"/>
      <c r="U486" s="23"/>
      <c r="V486" s="23"/>
      <c r="W486" s="23"/>
      <c r="X486" s="23"/>
      <c r="Y486" s="23"/>
    </row>
    <row r="487" spans="1:25" ht="12.75" x14ac:dyDescent="0.2">
      <c r="A487" s="23"/>
      <c r="B487" s="23"/>
      <c r="C487" s="23"/>
      <c r="D487" s="23"/>
      <c r="E487" s="23"/>
      <c r="F487" s="23"/>
      <c r="G487" s="23"/>
      <c r="H487" s="23"/>
      <c r="I487" s="23"/>
      <c r="J487" s="23"/>
      <c r="K487" s="23"/>
      <c r="L487" s="23"/>
      <c r="M487" s="23"/>
      <c r="N487" s="23"/>
      <c r="O487" s="23"/>
      <c r="P487" s="23"/>
      <c r="Q487" s="23"/>
      <c r="R487" s="23"/>
      <c r="S487" s="23"/>
      <c r="T487" s="23"/>
      <c r="U487" s="23"/>
      <c r="V487" s="23"/>
      <c r="W487" s="23"/>
      <c r="X487" s="23"/>
      <c r="Y487" s="23"/>
    </row>
    <row r="488" spans="1:25" ht="12.75" x14ac:dyDescent="0.2">
      <c r="A488" s="23"/>
      <c r="B488" s="23"/>
      <c r="C488" s="23"/>
      <c r="D488" s="23"/>
      <c r="E488" s="23"/>
      <c r="F488" s="23"/>
      <c r="G488" s="23"/>
      <c r="H488" s="23"/>
      <c r="I488" s="23"/>
      <c r="J488" s="23"/>
      <c r="K488" s="23"/>
      <c r="L488" s="23"/>
      <c r="M488" s="23"/>
      <c r="N488" s="23"/>
      <c r="O488" s="23"/>
      <c r="P488" s="23"/>
      <c r="Q488" s="23"/>
      <c r="R488" s="23"/>
      <c r="S488" s="23"/>
      <c r="T488" s="23"/>
      <c r="U488" s="23"/>
      <c r="V488" s="23"/>
      <c r="W488" s="23"/>
      <c r="X488" s="23"/>
      <c r="Y488" s="23"/>
    </row>
    <row r="489" spans="1:25" ht="12.75" x14ac:dyDescent="0.2">
      <c r="A489" s="23"/>
      <c r="B489" s="23"/>
      <c r="C489" s="23"/>
      <c r="D489" s="23"/>
      <c r="E489" s="23"/>
      <c r="F489" s="23"/>
      <c r="G489" s="23"/>
      <c r="H489" s="23"/>
      <c r="I489" s="23"/>
      <c r="J489" s="23"/>
      <c r="K489" s="23"/>
      <c r="L489" s="23"/>
      <c r="M489" s="23"/>
      <c r="N489" s="23"/>
      <c r="O489" s="23"/>
      <c r="P489" s="23"/>
      <c r="Q489" s="23"/>
      <c r="R489" s="23"/>
      <c r="S489" s="23"/>
      <c r="T489" s="23"/>
      <c r="U489" s="23"/>
      <c r="V489" s="23"/>
      <c r="W489" s="23"/>
      <c r="X489" s="23"/>
      <c r="Y489" s="23"/>
    </row>
    <row r="490" spans="1:25" ht="12.75" x14ac:dyDescent="0.2">
      <c r="A490" s="23"/>
      <c r="B490" s="23"/>
      <c r="C490" s="23"/>
      <c r="D490" s="23"/>
      <c r="E490" s="23"/>
      <c r="F490" s="23"/>
      <c r="G490" s="23"/>
      <c r="H490" s="23"/>
      <c r="I490" s="23"/>
      <c r="J490" s="23"/>
      <c r="K490" s="23"/>
      <c r="L490" s="23"/>
      <c r="M490" s="23"/>
      <c r="N490" s="23"/>
      <c r="O490" s="23"/>
      <c r="P490" s="23"/>
      <c r="Q490" s="23"/>
      <c r="R490" s="23"/>
      <c r="S490" s="23"/>
      <c r="T490" s="23"/>
      <c r="U490" s="23"/>
      <c r="V490" s="23"/>
      <c r="W490" s="23"/>
      <c r="X490" s="23"/>
      <c r="Y490" s="23"/>
    </row>
    <row r="491" spans="1:25" ht="12.75" x14ac:dyDescent="0.2">
      <c r="A491" s="23"/>
      <c r="B491" s="23"/>
      <c r="C491" s="23"/>
      <c r="D491" s="23"/>
      <c r="E491" s="23"/>
      <c r="F491" s="23"/>
      <c r="G491" s="23"/>
      <c r="H491" s="23"/>
      <c r="I491" s="23"/>
      <c r="J491" s="23"/>
      <c r="K491" s="23"/>
      <c r="L491" s="23"/>
      <c r="M491" s="23"/>
      <c r="N491" s="23"/>
      <c r="O491" s="23"/>
      <c r="P491" s="23"/>
      <c r="Q491" s="23"/>
      <c r="R491" s="23"/>
      <c r="S491" s="23"/>
      <c r="T491" s="23"/>
      <c r="U491" s="23"/>
      <c r="V491" s="23"/>
      <c r="W491" s="23"/>
      <c r="X491" s="23"/>
      <c r="Y491" s="23"/>
    </row>
    <row r="492" spans="1:25" ht="12.75" x14ac:dyDescent="0.2">
      <c r="A492" s="23"/>
      <c r="B492" s="23"/>
      <c r="C492" s="23"/>
      <c r="D492" s="23"/>
      <c r="E492" s="23"/>
      <c r="F492" s="23"/>
      <c r="G492" s="23"/>
      <c r="H492" s="23"/>
      <c r="I492" s="23"/>
      <c r="J492" s="23"/>
      <c r="K492" s="23"/>
      <c r="L492" s="23"/>
      <c r="M492" s="23"/>
      <c r="N492" s="23"/>
      <c r="O492" s="23"/>
      <c r="P492" s="23"/>
      <c r="Q492" s="23"/>
      <c r="R492" s="23"/>
      <c r="S492" s="23"/>
      <c r="T492" s="23"/>
      <c r="U492" s="23"/>
      <c r="V492" s="23"/>
      <c r="W492" s="23"/>
      <c r="X492" s="23"/>
      <c r="Y492" s="23"/>
    </row>
    <row r="493" spans="1:25" ht="12.75" x14ac:dyDescent="0.2">
      <c r="A493" s="23"/>
      <c r="B493" s="23"/>
      <c r="C493" s="23"/>
      <c r="D493" s="23"/>
      <c r="E493" s="23"/>
      <c r="F493" s="23"/>
      <c r="G493" s="23"/>
      <c r="H493" s="23"/>
      <c r="I493" s="23"/>
      <c r="J493" s="23"/>
      <c r="K493" s="23"/>
      <c r="L493" s="23"/>
      <c r="M493" s="23"/>
      <c r="N493" s="23"/>
      <c r="O493" s="23"/>
      <c r="P493" s="23"/>
      <c r="Q493" s="23"/>
      <c r="R493" s="23"/>
      <c r="S493" s="23"/>
      <c r="T493" s="23"/>
      <c r="U493" s="23"/>
      <c r="V493" s="23"/>
      <c r="W493" s="23"/>
      <c r="X493" s="23"/>
      <c r="Y493" s="23"/>
    </row>
    <row r="494" spans="1:25" ht="12.75" x14ac:dyDescent="0.2">
      <c r="A494" s="23"/>
      <c r="B494" s="23"/>
      <c r="C494" s="23"/>
      <c r="D494" s="23"/>
      <c r="E494" s="23"/>
      <c r="F494" s="23"/>
      <c r="G494" s="23"/>
      <c r="H494" s="23"/>
      <c r="I494" s="23"/>
      <c r="J494" s="23"/>
      <c r="K494" s="23"/>
      <c r="L494" s="23"/>
      <c r="M494" s="23"/>
      <c r="N494" s="23"/>
      <c r="O494" s="23"/>
      <c r="P494" s="23"/>
      <c r="Q494" s="23"/>
      <c r="R494" s="23"/>
      <c r="S494" s="23"/>
      <c r="T494" s="23"/>
      <c r="U494" s="23"/>
      <c r="V494" s="23"/>
      <c r="W494" s="23"/>
      <c r="X494" s="23"/>
      <c r="Y494" s="23"/>
    </row>
    <row r="495" spans="1:25" ht="12.75" x14ac:dyDescent="0.2">
      <c r="A495" s="23"/>
      <c r="B495" s="23"/>
      <c r="C495" s="23"/>
      <c r="D495" s="23"/>
      <c r="E495" s="23"/>
      <c r="F495" s="23"/>
      <c r="G495" s="23"/>
      <c r="H495" s="23"/>
      <c r="I495" s="23"/>
      <c r="J495" s="23"/>
      <c r="K495" s="23"/>
      <c r="L495" s="23"/>
      <c r="M495" s="23"/>
      <c r="N495" s="23"/>
      <c r="O495" s="23"/>
      <c r="P495" s="23"/>
      <c r="Q495" s="23"/>
      <c r="R495" s="23"/>
      <c r="S495" s="23"/>
      <c r="T495" s="23"/>
      <c r="U495" s="23"/>
      <c r="V495" s="23"/>
      <c r="W495" s="23"/>
      <c r="X495" s="23"/>
      <c r="Y495" s="23"/>
    </row>
    <row r="496" spans="1:25" ht="12.75" x14ac:dyDescent="0.2">
      <c r="A496" s="23"/>
      <c r="B496" s="23"/>
      <c r="C496" s="23"/>
      <c r="D496" s="23"/>
      <c r="E496" s="23"/>
      <c r="F496" s="23"/>
      <c r="G496" s="23"/>
      <c r="H496" s="23"/>
      <c r="I496" s="23"/>
      <c r="J496" s="23"/>
      <c r="K496" s="23"/>
      <c r="L496" s="23"/>
      <c r="M496" s="23"/>
      <c r="N496" s="23"/>
      <c r="O496" s="23"/>
      <c r="P496" s="23"/>
      <c r="Q496" s="23"/>
      <c r="R496" s="23"/>
      <c r="S496" s="23"/>
      <c r="T496" s="23"/>
      <c r="U496" s="23"/>
      <c r="V496" s="23"/>
      <c r="W496" s="23"/>
      <c r="X496" s="23"/>
      <c r="Y496" s="23"/>
    </row>
    <row r="497" spans="1:25" ht="12.75" x14ac:dyDescent="0.2">
      <c r="A497" s="23"/>
      <c r="B497" s="23"/>
      <c r="C497" s="23"/>
      <c r="D497" s="23"/>
      <c r="E497" s="23"/>
      <c r="F497" s="23"/>
      <c r="G497" s="23"/>
      <c r="H497" s="23"/>
      <c r="I497" s="23"/>
      <c r="J497" s="23"/>
      <c r="K497" s="23"/>
      <c r="L497" s="23"/>
      <c r="M497" s="23"/>
      <c r="N497" s="23"/>
      <c r="O497" s="23"/>
      <c r="P497" s="23"/>
      <c r="Q497" s="23"/>
      <c r="R497" s="23"/>
      <c r="S497" s="23"/>
      <c r="T497" s="23"/>
      <c r="U497" s="23"/>
      <c r="V497" s="23"/>
      <c r="W497" s="23"/>
      <c r="X497" s="23"/>
      <c r="Y497" s="23"/>
    </row>
    <row r="498" spans="1:25" ht="12.75" x14ac:dyDescent="0.2">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row>
    <row r="499" spans="1:25" ht="12.75" x14ac:dyDescent="0.2">
      <c r="A499" s="23"/>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row>
    <row r="500" spans="1:25" ht="12.75" x14ac:dyDescent="0.2">
      <c r="A500" s="23"/>
      <c r="B500" s="23"/>
      <c r="C500" s="23"/>
      <c r="D500" s="23"/>
      <c r="E500" s="23"/>
      <c r="F500" s="23"/>
      <c r="G500" s="23"/>
      <c r="H500" s="23"/>
      <c r="I500" s="23"/>
      <c r="J500" s="23"/>
      <c r="K500" s="23"/>
      <c r="L500" s="23"/>
      <c r="M500" s="23"/>
      <c r="N500" s="23"/>
      <c r="O500" s="23"/>
      <c r="P500" s="23"/>
      <c r="Q500" s="23"/>
      <c r="R500" s="23"/>
      <c r="S500" s="23"/>
      <c r="T500" s="23"/>
      <c r="U500" s="23"/>
      <c r="V500" s="23"/>
      <c r="W500" s="23"/>
      <c r="X500" s="23"/>
      <c r="Y500" s="23"/>
    </row>
    <row r="501" spans="1:25" ht="12.75" x14ac:dyDescent="0.2">
      <c r="A501" s="23"/>
      <c r="B501" s="23"/>
      <c r="C501" s="23"/>
      <c r="D501" s="23"/>
      <c r="E501" s="23"/>
      <c r="F501" s="23"/>
      <c r="G501" s="23"/>
      <c r="H501" s="23"/>
      <c r="I501" s="23"/>
      <c r="J501" s="23"/>
      <c r="K501" s="23"/>
      <c r="L501" s="23"/>
      <c r="M501" s="23"/>
      <c r="N501" s="23"/>
      <c r="O501" s="23"/>
      <c r="P501" s="23"/>
      <c r="Q501" s="23"/>
      <c r="R501" s="23"/>
      <c r="S501" s="23"/>
      <c r="T501" s="23"/>
      <c r="U501" s="23"/>
      <c r="V501" s="23"/>
      <c r="W501" s="23"/>
      <c r="X501" s="23"/>
      <c r="Y501" s="23"/>
    </row>
    <row r="502" spans="1:25" ht="12.75" x14ac:dyDescent="0.2">
      <c r="A502" s="23"/>
      <c r="B502" s="23"/>
      <c r="C502" s="23"/>
      <c r="D502" s="23"/>
      <c r="E502" s="23"/>
      <c r="F502" s="23"/>
      <c r="G502" s="23"/>
      <c r="H502" s="23"/>
      <c r="I502" s="23"/>
      <c r="J502" s="23"/>
      <c r="K502" s="23"/>
      <c r="L502" s="23"/>
      <c r="M502" s="23"/>
      <c r="N502" s="23"/>
      <c r="O502" s="23"/>
      <c r="P502" s="23"/>
      <c r="Q502" s="23"/>
      <c r="R502" s="23"/>
      <c r="S502" s="23"/>
      <c r="T502" s="23"/>
      <c r="U502" s="23"/>
      <c r="V502" s="23"/>
      <c r="W502" s="23"/>
      <c r="X502" s="23"/>
      <c r="Y502" s="23"/>
    </row>
    <row r="503" spans="1:25" ht="12.75" x14ac:dyDescent="0.2">
      <c r="A503" s="23"/>
      <c r="B503" s="23"/>
      <c r="C503" s="23"/>
      <c r="D503" s="23"/>
      <c r="E503" s="23"/>
      <c r="F503" s="23"/>
      <c r="G503" s="23"/>
      <c r="H503" s="23"/>
      <c r="I503" s="23"/>
      <c r="J503" s="23"/>
      <c r="K503" s="23"/>
      <c r="L503" s="23"/>
      <c r="M503" s="23"/>
      <c r="N503" s="23"/>
      <c r="O503" s="23"/>
      <c r="P503" s="23"/>
      <c r="Q503" s="23"/>
      <c r="R503" s="23"/>
      <c r="S503" s="23"/>
      <c r="T503" s="23"/>
      <c r="U503" s="23"/>
      <c r="V503" s="23"/>
      <c r="W503" s="23"/>
      <c r="X503" s="23"/>
      <c r="Y503" s="23"/>
    </row>
    <row r="504" spans="1:25" ht="12.75" x14ac:dyDescent="0.2">
      <c r="A504" s="23"/>
      <c r="B504" s="23"/>
      <c r="C504" s="23"/>
      <c r="D504" s="23"/>
      <c r="E504" s="23"/>
      <c r="F504" s="23"/>
      <c r="G504" s="23"/>
      <c r="H504" s="23"/>
      <c r="I504" s="23"/>
      <c r="J504" s="23"/>
      <c r="K504" s="23"/>
      <c r="L504" s="23"/>
      <c r="M504" s="23"/>
      <c r="N504" s="23"/>
      <c r="O504" s="23"/>
      <c r="P504" s="23"/>
      <c r="Q504" s="23"/>
      <c r="R504" s="23"/>
      <c r="S504" s="23"/>
      <c r="T504" s="23"/>
      <c r="U504" s="23"/>
      <c r="V504" s="23"/>
      <c r="W504" s="23"/>
      <c r="X504" s="23"/>
      <c r="Y504" s="23"/>
    </row>
    <row r="505" spans="1:25" ht="12.75" x14ac:dyDescent="0.2">
      <c r="A505" s="23"/>
      <c r="B505" s="23"/>
      <c r="C505" s="23"/>
      <c r="D505" s="23"/>
      <c r="E505" s="23"/>
      <c r="F505" s="23"/>
      <c r="G505" s="23"/>
      <c r="H505" s="23"/>
      <c r="I505" s="23"/>
      <c r="J505" s="23"/>
      <c r="K505" s="23"/>
      <c r="L505" s="23"/>
      <c r="M505" s="23"/>
      <c r="N505" s="23"/>
      <c r="O505" s="23"/>
      <c r="P505" s="23"/>
      <c r="Q505" s="23"/>
      <c r="R505" s="23"/>
      <c r="S505" s="23"/>
      <c r="T505" s="23"/>
      <c r="U505" s="23"/>
      <c r="V505" s="23"/>
      <c r="W505" s="23"/>
      <c r="X505" s="23"/>
      <c r="Y505" s="23"/>
    </row>
    <row r="506" spans="1:25" ht="12.75" x14ac:dyDescent="0.2">
      <c r="A506" s="23"/>
      <c r="B506" s="23"/>
      <c r="C506" s="23"/>
      <c r="D506" s="23"/>
      <c r="E506" s="23"/>
      <c r="F506" s="23"/>
      <c r="G506" s="23"/>
      <c r="H506" s="23"/>
      <c r="I506" s="23"/>
      <c r="J506" s="23"/>
      <c r="K506" s="23"/>
      <c r="L506" s="23"/>
      <c r="M506" s="23"/>
      <c r="N506" s="23"/>
      <c r="O506" s="23"/>
      <c r="P506" s="23"/>
      <c r="Q506" s="23"/>
      <c r="R506" s="23"/>
      <c r="S506" s="23"/>
      <c r="T506" s="23"/>
      <c r="U506" s="23"/>
      <c r="V506" s="23"/>
      <c r="W506" s="23"/>
      <c r="X506" s="23"/>
      <c r="Y506" s="23"/>
    </row>
    <row r="507" spans="1:25" ht="12.75" x14ac:dyDescent="0.2">
      <c r="A507" s="23"/>
      <c r="B507" s="23"/>
      <c r="C507" s="23"/>
      <c r="D507" s="23"/>
      <c r="E507" s="23"/>
      <c r="F507" s="23"/>
      <c r="G507" s="23"/>
      <c r="H507" s="23"/>
      <c r="I507" s="23"/>
      <c r="J507" s="23"/>
      <c r="K507" s="23"/>
      <c r="L507" s="23"/>
      <c r="M507" s="23"/>
      <c r="N507" s="23"/>
      <c r="O507" s="23"/>
      <c r="P507" s="23"/>
      <c r="Q507" s="23"/>
      <c r="R507" s="23"/>
      <c r="S507" s="23"/>
      <c r="T507" s="23"/>
      <c r="U507" s="23"/>
      <c r="V507" s="23"/>
      <c r="W507" s="23"/>
      <c r="X507" s="23"/>
      <c r="Y507" s="23"/>
    </row>
    <row r="508" spans="1:25" ht="12.75" x14ac:dyDescent="0.2">
      <c r="A508" s="23"/>
      <c r="B508" s="23"/>
      <c r="C508" s="23"/>
      <c r="D508" s="23"/>
      <c r="E508" s="23"/>
      <c r="F508" s="23"/>
      <c r="G508" s="23"/>
      <c r="H508" s="23"/>
      <c r="I508" s="23"/>
      <c r="J508" s="23"/>
      <c r="K508" s="23"/>
      <c r="L508" s="23"/>
      <c r="M508" s="23"/>
      <c r="N508" s="23"/>
      <c r="O508" s="23"/>
      <c r="P508" s="23"/>
      <c r="Q508" s="23"/>
      <c r="R508" s="23"/>
      <c r="S508" s="23"/>
      <c r="T508" s="23"/>
      <c r="U508" s="23"/>
      <c r="V508" s="23"/>
      <c r="W508" s="23"/>
      <c r="X508" s="23"/>
      <c r="Y508" s="23"/>
    </row>
    <row r="509" spans="1:25" ht="12.75" x14ac:dyDescent="0.2">
      <c r="A509" s="23"/>
      <c r="B509" s="23"/>
      <c r="C509" s="23"/>
      <c r="D509" s="23"/>
      <c r="E509" s="23"/>
      <c r="F509" s="23"/>
      <c r="G509" s="23"/>
      <c r="H509" s="23"/>
      <c r="I509" s="23"/>
      <c r="J509" s="23"/>
      <c r="K509" s="23"/>
      <c r="L509" s="23"/>
      <c r="M509" s="23"/>
      <c r="N509" s="23"/>
      <c r="O509" s="23"/>
      <c r="P509" s="23"/>
      <c r="Q509" s="23"/>
      <c r="R509" s="23"/>
      <c r="S509" s="23"/>
      <c r="T509" s="23"/>
      <c r="U509" s="23"/>
      <c r="V509" s="23"/>
      <c r="W509" s="23"/>
      <c r="X509" s="23"/>
      <c r="Y509" s="23"/>
    </row>
    <row r="510" spans="1:25" ht="12.75" x14ac:dyDescent="0.2">
      <c r="A510" s="23"/>
      <c r="B510" s="23"/>
      <c r="C510" s="23"/>
      <c r="D510" s="23"/>
      <c r="E510" s="23"/>
      <c r="F510" s="23"/>
      <c r="G510" s="23"/>
      <c r="H510" s="23"/>
      <c r="I510" s="23"/>
      <c r="J510" s="23"/>
      <c r="K510" s="23"/>
      <c r="L510" s="23"/>
      <c r="M510" s="23"/>
      <c r="N510" s="23"/>
      <c r="O510" s="23"/>
      <c r="P510" s="23"/>
      <c r="Q510" s="23"/>
      <c r="R510" s="23"/>
      <c r="S510" s="23"/>
      <c r="T510" s="23"/>
      <c r="U510" s="23"/>
      <c r="V510" s="23"/>
      <c r="W510" s="23"/>
      <c r="X510" s="23"/>
      <c r="Y510" s="23"/>
    </row>
    <row r="511" spans="1:25" ht="12.75" x14ac:dyDescent="0.2">
      <c r="A511" s="23"/>
      <c r="B511" s="23"/>
      <c r="C511" s="23"/>
      <c r="D511" s="23"/>
      <c r="E511" s="23"/>
      <c r="F511" s="23"/>
      <c r="G511" s="23"/>
      <c r="H511" s="23"/>
      <c r="I511" s="23"/>
      <c r="J511" s="23"/>
      <c r="K511" s="23"/>
      <c r="L511" s="23"/>
      <c r="M511" s="23"/>
      <c r="N511" s="23"/>
      <c r="O511" s="23"/>
      <c r="P511" s="23"/>
      <c r="Q511" s="23"/>
      <c r="R511" s="23"/>
      <c r="S511" s="23"/>
      <c r="T511" s="23"/>
      <c r="U511" s="23"/>
      <c r="V511" s="23"/>
      <c r="W511" s="23"/>
      <c r="X511" s="23"/>
      <c r="Y511" s="23"/>
    </row>
    <row r="512" spans="1:25" ht="12.75" x14ac:dyDescent="0.2">
      <c r="A512" s="23"/>
      <c r="B512" s="23"/>
      <c r="C512" s="23"/>
      <c r="D512" s="23"/>
      <c r="E512" s="23"/>
      <c r="F512" s="23"/>
      <c r="G512" s="23"/>
      <c r="H512" s="23"/>
      <c r="I512" s="23"/>
      <c r="J512" s="23"/>
      <c r="K512" s="23"/>
      <c r="L512" s="23"/>
      <c r="M512" s="23"/>
      <c r="N512" s="23"/>
      <c r="O512" s="23"/>
      <c r="P512" s="23"/>
      <c r="Q512" s="23"/>
      <c r="R512" s="23"/>
      <c r="S512" s="23"/>
      <c r="T512" s="23"/>
      <c r="U512" s="23"/>
      <c r="V512" s="23"/>
      <c r="W512" s="23"/>
      <c r="X512" s="23"/>
      <c r="Y512" s="23"/>
    </row>
    <row r="513" spans="1:25" ht="12.75" x14ac:dyDescent="0.2">
      <c r="A513" s="23"/>
      <c r="B513" s="23"/>
      <c r="C513" s="23"/>
      <c r="D513" s="23"/>
      <c r="E513" s="23"/>
      <c r="F513" s="23"/>
      <c r="G513" s="23"/>
      <c r="H513" s="23"/>
      <c r="I513" s="23"/>
      <c r="J513" s="23"/>
      <c r="K513" s="23"/>
      <c r="L513" s="23"/>
      <c r="M513" s="23"/>
      <c r="N513" s="23"/>
      <c r="O513" s="23"/>
      <c r="P513" s="23"/>
      <c r="Q513" s="23"/>
      <c r="R513" s="23"/>
      <c r="S513" s="23"/>
      <c r="T513" s="23"/>
      <c r="U513" s="23"/>
      <c r="V513" s="23"/>
      <c r="W513" s="23"/>
      <c r="X513" s="23"/>
      <c r="Y513" s="23"/>
    </row>
    <row r="514" spans="1:25" ht="12.75" x14ac:dyDescent="0.2">
      <c r="A514" s="23"/>
      <c r="B514" s="23"/>
      <c r="C514" s="23"/>
      <c r="D514" s="23"/>
      <c r="E514" s="23"/>
      <c r="F514" s="23"/>
      <c r="G514" s="23"/>
      <c r="H514" s="23"/>
      <c r="I514" s="23"/>
      <c r="J514" s="23"/>
      <c r="K514" s="23"/>
      <c r="L514" s="23"/>
      <c r="M514" s="23"/>
      <c r="N514" s="23"/>
      <c r="O514" s="23"/>
      <c r="P514" s="23"/>
      <c r="Q514" s="23"/>
      <c r="R514" s="23"/>
      <c r="S514" s="23"/>
      <c r="T514" s="23"/>
      <c r="U514" s="23"/>
      <c r="V514" s="23"/>
      <c r="W514" s="23"/>
      <c r="X514" s="23"/>
      <c r="Y514" s="23"/>
    </row>
    <row r="515" spans="1:25" ht="12.75" x14ac:dyDescent="0.2">
      <c r="A515" s="23"/>
      <c r="B515" s="23"/>
      <c r="C515" s="23"/>
      <c r="D515" s="23"/>
      <c r="E515" s="23"/>
      <c r="F515" s="23"/>
      <c r="G515" s="23"/>
      <c r="H515" s="23"/>
      <c r="I515" s="23"/>
      <c r="J515" s="23"/>
      <c r="K515" s="23"/>
      <c r="L515" s="23"/>
      <c r="M515" s="23"/>
      <c r="N515" s="23"/>
      <c r="O515" s="23"/>
      <c r="P515" s="23"/>
      <c r="Q515" s="23"/>
      <c r="R515" s="23"/>
      <c r="S515" s="23"/>
      <c r="T515" s="23"/>
      <c r="U515" s="23"/>
      <c r="V515" s="23"/>
      <c r="W515" s="23"/>
      <c r="X515" s="23"/>
      <c r="Y515" s="23"/>
    </row>
    <row r="516" spans="1:25" ht="12.75" x14ac:dyDescent="0.2">
      <c r="A516" s="23"/>
      <c r="B516" s="23"/>
      <c r="C516" s="23"/>
      <c r="D516" s="23"/>
      <c r="E516" s="23"/>
      <c r="F516" s="23"/>
      <c r="G516" s="23"/>
      <c r="H516" s="23"/>
      <c r="I516" s="23"/>
      <c r="J516" s="23"/>
      <c r="K516" s="23"/>
      <c r="L516" s="23"/>
      <c r="M516" s="23"/>
      <c r="N516" s="23"/>
      <c r="O516" s="23"/>
      <c r="P516" s="23"/>
      <c r="Q516" s="23"/>
      <c r="R516" s="23"/>
      <c r="S516" s="23"/>
      <c r="T516" s="23"/>
      <c r="U516" s="23"/>
      <c r="V516" s="23"/>
      <c r="W516" s="23"/>
      <c r="X516" s="23"/>
      <c r="Y516" s="23"/>
    </row>
    <row r="517" spans="1:25" ht="12.75" x14ac:dyDescent="0.2">
      <c r="A517" s="23"/>
      <c r="B517" s="23"/>
      <c r="C517" s="23"/>
      <c r="D517" s="23"/>
      <c r="E517" s="23"/>
      <c r="F517" s="23"/>
      <c r="G517" s="23"/>
      <c r="H517" s="23"/>
      <c r="I517" s="23"/>
      <c r="J517" s="23"/>
      <c r="K517" s="23"/>
      <c r="L517" s="23"/>
      <c r="M517" s="23"/>
      <c r="N517" s="23"/>
      <c r="O517" s="23"/>
      <c r="P517" s="23"/>
      <c r="Q517" s="23"/>
      <c r="R517" s="23"/>
      <c r="S517" s="23"/>
      <c r="T517" s="23"/>
      <c r="U517" s="23"/>
      <c r="V517" s="23"/>
      <c r="W517" s="23"/>
      <c r="X517" s="23"/>
      <c r="Y517" s="23"/>
    </row>
    <row r="518" spans="1:25" ht="12.75" x14ac:dyDescent="0.2">
      <c r="A518" s="23"/>
      <c r="B518" s="23"/>
      <c r="C518" s="23"/>
      <c r="D518" s="23"/>
      <c r="E518" s="23"/>
      <c r="F518" s="23"/>
      <c r="G518" s="23"/>
      <c r="H518" s="23"/>
      <c r="I518" s="23"/>
      <c r="J518" s="23"/>
      <c r="K518" s="23"/>
      <c r="L518" s="23"/>
      <c r="M518" s="23"/>
      <c r="N518" s="23"/>
      <c r="O518" s="23"/>
      <c r="P518" s="23"/>
      <c r="Q518" s="23"/>
      <c r="R518" s="23"/>
      <c r="S518" s="23"/>
      <c r="T518" s="23"/>
      <c r="U518" s="23"/>
      <c r="V518" s="23"/>
      <c r="W518" s="23"/>
      <c r="X518" s="23"/>
      <c r="Y518" s="23"/>
    </row>
    <row r="519" spans="1:25" ht="12.75" x14ac:dyDescent="0.2">
      <c r="A519" s="23"/>
      <c r="B519" s="23"/>
      <c r="C519" s="23"/>
      <c r="D519" s="23"/>
      <c r="E519" s="23"/>
      <c r="F519" s="23"/>
      <c r="G519" s="23"/>
      <c r="H519" s="23"/>
      <c r="I519" s="23"/>
      <c r="J519" s="23"/>
      <c r="K519" s="23"/>
      <c r="L519" s="23"/>
      <c r="M519" s="23"/>
      <c r="N519" s="23"/>
      <c r="O519" s="23"/>
      <c r="P519" s="23"/>
      <c r="Q519" s="23"/>
      <c r="R519" s="23"/>
      <c r="S519" s="23"/>
      <c r="T519" s="23"/>
      <c r="U519" s="23"/>
      <c r="V519" s="23"/>
      <c r="W519" s="23"/>
      <c r="X519" s="23"/>
      <c r="Y519" s="23"/>
    </row>
    <row r="520" spans="1:25" ht="12.75" x14ac:dyDescent="0.2">
      <c r="A520" s="23"/>
      <c r="B520" s="23"/>
      <c r="C520" s="23"/>
      <c r="D520" s="23"/>
      <c r="E520" s="23"/>
      <c r="F520" s="23"/>
      <c r="G520" s="23"/>
      <c r="H520" s="23"/>
      <c r="I520" s="23"/>
      <c r="J520" s="23"/>
      <c r="K520" s="23"/>
      <c r="L520" s="23"/>
      <c r="M520" s="23"/>
      <c r="N520" s="23"/>
      <c r="O520" s="23"/>
      <c r="P520" s="23"/>
      <c r="Q520" s="23"/>
      <c r="R520" s="23"/>
      <c r="S520" s="23"/>
      <c r="T520" s="23"/>
      <c r="U520" s="23"/>
      <c r="V520" s="23"/>
      <c r="W520" s="23"/>
      <c r="X520" s="23"/>
      <c r="Y520" s="23"/>
    </row>
    <row r="521" spans="1:25" ht="12.75" x14ac:dyDescent="0.2">
      <c r="A521" s="23"/>
      <c r="B521" s="23"/>
      <c r="C521" s="23"/>
      <c r="D521" s="23"/>
      <c r="E521" s="23"/>
      <c r="F521" s="23"/>
      <c r="G521" s="23"/>
      <c r="H521" s="23"/>
      <c r="I521" s="23"/>
      <c r="J521" s="23"/>
      <c r="K521" s="23"/>
      <c r="L521" s="23"/>
      <c r="M521" s="23"/>
      <c r="N521" s="23"/>
      <c r="O521" s="23"/>
      <c r="P521" s="23"/>
      <c r="Q521" s="23"/>
      <c r="R521" s="23"/>
      <c r="S521" s="23"/>
      <c r="T521" s="23"/>
      <c r="U521" s="23"/>
      <c r="V521" s="23"/>
      <c r="W521" s="23"/>
      <c r="X521" s="23"/>
      <c r="Y521" s="23"/>
    </row>
    <row r="522" spans="1:25" ht="12.75" x14ac:dyDescent="0.2">
      <c r="A522" s="23"/>
      <c r="B522" s="23"/>
      <c r="C522" s="23"/>
      <c r="D522" s="23"/>
      <c r="E522" s="23"/>
      <c r="F522" s="23"/>
      <c r="G522" s="23"/>
      <c r="H522" s="23"/>
      <c r="I522" s="23"/>
      <c r="J522" s="23"/>
      <c r="K522" s="23"/>
      <c r="L522" s="23"/>
      <c r="M522" s="23"/>
      <c r="N522" s="23"/>
      <c r="O522" s="23"/>
      <c r="P522" s="23"/>
      <c r="Q522" s="23"/>
      <c r="R522" s="23"/>
      <c r="S522" s="23"/>
      <c r="T522" s="23"/>
      <c r="U522" s="23"/>
      <c r="V522" s="23"/>
      <c r="W522" s="23"/>
      <c r="X522" s="23"/>
      <c r="Y522" s="23"/>
    </row>
    <row r="523" spans="1:25" ht="12.75" x14ac:dyDescent="0.2">
      <c r="A523" s="23"/>
      <c r="B523" s="23"/>
      <c r="C523" s="23"/>
      <c r="D523" s="23"/>
      <c r="E523" s="23"/>
      <c r="F523" s="23"/>
      <c r="G523" s="23"/>
      <c r="H523" s="23"/>
      <c r="I523" s="23"/>
      <c r="J523" s="23"/>
      <c r="K523" s="23"/>
      <c r="L523" s="23"/>
      <c r="M523" s="23"/>
      <c r="N523" s="23"/>
      <c r="O523" s="23"/>
      <c r="P523" s="23"/>
      <c r="Q523" s="23"/>
      <c r="R523" s="23"/>
      <c r="S523" s="23"/>
      <c r="T523" s="23"/>
      <c r="U523" s="23"/>
      <c r="V523" s="23"/>
      <c r="W523" s="23"/>
      <c r="X523" s="23"/>
      <c r="Y523" s="23"/>
    </row>
    <row r="524" spans="1:25" ht="12.75" x14ac:dyDescent="0.2">
      <c r="A524" s="23"/>
      <c r="B524" s="23"/>
      <c r="C524" s="23"/>
      <c r="D524" s="23"/>
      <c r="E524" s="23"/>
      <c r="F524" s="23"/>
      <c r="G524" s="23"/>
      <c r="H524" s="23"/>
      <c r="I524" s="23"/>
      <c r="J524" s="23"/>
      <c r="K524" s="23"/>
      <c r="L524" s="23"/>
      <c r="M524" s="23"/>
      <c r="N524" s="23"/>
      <c r="O524" s="23"/>
      <c r="P524" s="23"/>
      <c r="Q524" s="23"/>
      <c r="R524" s="23"/>
      <c r="S524" s="23"/>
      <c r="T524" s="23"/>
      <c r="U524" s="23"/>
      <c r="V524" s="23"/>
      <c r="W524" s="23"/>
      <c r="X524" s="23"/>
      <c r="Y524" s="23"/>
    </row>
    <row r="525" spans="1:25" ht="12.75" x14ac:dyDescent="0.2">
      <c r="A525" s="23"/>
      <c r="B525" s="23"/>
      <c r="C525" s="23"/>
      <c r="D525" s="23"/>
      <c r="E525" s="23"/>
      <c r="F525" s="23"/>
      <c r="G525" s="23"/>
      <c r="H525" s="23"/>
      <c r="I525" s="23"/>
      <c r="J525" s="23"/>
      <c r="K525" s="23"/>
      <c r="L525" s="23"/>
      <c r="M525" s="23"/>
      <c r="N525" s="23"/>
      <c r="O525" s="23"/>
      <c r="P525" s="23"/>
      <c r="Q525" s="23"/>
      <c r="R525" s="23"/>
      <c r="S525" s="23"/>
      <c r="T525" s="23"/>
      <c r="U525" s="23"/>
      <c r="V525" s="23"/>
      <c r="W525" s="23"/>
      <c r="X525" s="23"/>
      <c r="Y525" s="23"/>
    </row>
    <row r="526" spans="1:25" ht="12.75" x14ac:dyDescent="0.2">
      <c r="A526" s="23"/>
      <c r="B526" s="23"/>
      <c r="C526" s="23"/>
      <c r="D526" s="23"/>
      <c r="E526" s="23"/>
      <c r="F526" s="23"/>
      <c r="G526" s="23"/>
      <c r="H526" s="23"/>
      <c r="I526" s="23"/>
      <c r="J526" s="23"/>
      <c r="K526" s="23"/>
      <c r="L526" s="23"/>
      <c r="M526" s="23"/>
      <c r="N526" s="23"/>
      <c r="O526" s="23"/>
      <c r="P526" s="23"/>
      <c r="Q526" s="23"/>
      <c r="R526" s="23"/>
      <c r="S526" s="23"/>
      <c r="T526" s="23"/>
      <c r="U526" s="23"/>
      <c r="V526" s="23"/>
      <c r="W526" s="23"/>
      <c r="X526" s="23"/>
      <c r="Y526" s="23"/>
    </row>
    <row r="527" spans="1:25" ht="12.75" x14ac:dyDescent="0.2">
      <c r="A527" s="23"/>
      <c r="B527" s="23"/>
      <c r="C527" s="23"/>
      <c r="D527" s="23"/>
      <c r="E527" s="23"/>
      <c r="F527" s="23"/>
      <c r="G527" s="23"/>
      <c r="H527" s="23"/>
      <c r="I527" s="23"/>
      <c r="J527" s="23"/>
      <c r="K527" s="23"/>
      <c r="L527" s="23"/>
      <c r="M527" s="23"/>
      <c r="N527" s="23"/>
      <c r="O527" s="23"/>
      <c r="P527" s="23"/>
      <c r="Q527" s="23"/>
      <c r="R527" s="23"/>
      <c r="S527" s="23"/>
      <c r="T527" s="23"/>
      <c r="U527" s="23"/>
      <c r="V527" s="23"/>
      <c r="W527" s="23"/>
      <c r="X527" s="23"/>
      <c r="Y527" s="23"/>
    </row>
    <row r="528" spans="1:25" ht="12.75" x14ac:dyDescent="0.2">
      <c r="A528" s="23"/>
      <c r="B528" s="23"/>
      <c r="C528" s="23"/>
      <c r="D528" s="23"/>
      <c r="E528" s="23"/>
      <c r="F528" s="23"/>
      <c r="G528" s="23"/>
      <c r="H528" s="23"/>
      <c r="I528" s="23"/>
      <c r="J528" s="23"/>
      <c r="K528" s="23"/>
      <c r="L528" s="23"/>
      <c r="M528" s="23"/>
      <c r="N528" s="23"/>
      <c r="O528" s="23"/>
      <c r="P528" s="23"/>
      <c r="Q528" s="23"/>
      <c r="R528" s="23"/>
      <c r="S528" s="23"/>
      <c r="T528" s="23"/>
      <c r="U528" s="23"/>
      <c r="V528" s="23"/>
      <c r="W528" s="23"/>
      <c r="X528" s="23"/>
      <c r="Y528" s="23"/>
    </row>
    <row r="529" spans="1:25" ht="12.75" x14ac:dyDescent="0.2">
      <c r="A529" s="23"/>
      <c r="B529" s="23"/>
      <c r="C529" s="23"/>
      <c r="D529" s="23"/>
      <c r="E529" s="23"/>
      <c r="F529" s="23"/>
      <c r="G529" s="23"/>
      <c r="H529" s="23"/>
      <c r="I529" s="23"/>
      <c r="J529" s="23"/>
      <c r="K529" s="23"/>
      <c r="L529" s="23"/>
      <c r="M529" s="23"/>
      <c r="N529" s="23"/>
      <c r="O529" s="23"/>
      <c r="P529" s="23"/>
      <c r="Q529" s="23"/>
      <c r="R529" s="23"/>
      <c r="S529" s="23"/>
      <c r="T529" s="23"/>
      <c r="U529" s="23"/>
      <c r="V529" s="23"/>
      <c r="W529" s="23"/>
      <c r="X529" s="23"/>
      <c r="Y529" s="23"/>
    </row>
    <row r="530" spans="1:25" ht="12.75" x14ac:dyDescent="0.2">
      <c r="A530" s="23"/>
      <c r="B530" s="23"/>
      <c r="C530" s="23"/>
      <c r="D530" s="23"/>
      <c r="E530" s="23"/>
      <c r="F530" s="23"/>
      <c r="G530" s="23"/>
      <c r="H530" s="23"/>
      <c r="I530" s="23"/>
      <c r="J530" s="23"/>
      <c r="K530" s="23"/>
      <c r="L530" s="23"/>
      <c r="M530" s="23"/>
      <c r="N530" s="23"/>
      <c r="O530" s="23"/>
      <c r="P530" s="23"/>
      <c r="Q530" s="23"/>
      <c r="R530" s="23"/>
      <c r="S530" s="23"/>
      <c r="T530" s="23"/>
      <c r="U530" s="23"/>
      <c r="V530" s="23"/>
      <c r="W530" s="23"/>
      <c r="X530" s="23"/>
      <c r="Y530" s="23"/>
    </row>
    <row r="531" spans="1:25" ht="12.75" x14ac:dyDescent="0.2">
      <c r="A531" s="23"/>
      <c r="B531" s="23"/>
      <c r="C531" s="23"/>
      <c r="D531" s="23"/>
      <c r="E531" s="23"/>
      <c r="F531" s="23"/>
      <c r="G531" s="23"/>
      <c r="H531" s="23"/>
      <c r="I531" s="23"/>
      <c r="J531" s="23"/>
      <c r="K531" s="23"/>
      <c r="L531" s="23"/>
      <c r="M531" s="23"/>
      <c r="N531" s="23"/>
      <c r="O531" s="23"/>
      <c r="P531" s="23"/>
      <c r="Q531" s="23"/>
      <c r="R531" s="23"/>
      <c r="S531" s="23"/>
      <c r="T531" s="23"/>
      <c r="U531" s="23"/>
      <c r="V531" s="23"/>
      <c r="W531" s="23"/>
      <c r="X531" s="23"/>
      <c r="Y531" s="23"/>
    </row>
    <row r="532" spans="1:25" ht="12.75" x14ac:dyDescent="0.2">
      <c r="A532" s="23"/>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row>
    <row r="533" spans="1:25" ht="12.75" x14ac:dyDescent="0.2">
      <c r="A533" s="23"/>
      <c r="B533" s="23"/>
      <c r="C533" s="23"/>
      <c r="D533" s="23"/>
      <c r="E533" s="23"/>
      <c r="F533" s="23"/>
      <c r="G533" s="23"/>
      <c r="H533" s="23"/>
      <c r="I533" s="23"/>
      <c r="J533" s="23"/>
      <c r="K533" s="23"/>
      <c r="L533" s="23"/>
      <c r="M533" s="23"/>
      <c r="N533" s="23"/>
      <c r="O533" s="23"/>
      <c r="P533" s="23"/>
      <c r="Q533" s="23"/>
      <c r="R533" s="23"/>
      <c r="S533" s="23"/>
      <c r="T533" s="23"/>
      <c r="U533" s="23"/>
      <c r="V533" s="23"/>
      <c r="W533" s="23"/>
      <c r="X533" s="23"/>
      <c r="Y533" s="23"/>
    </row>
    <row r="534" spans="1:25" ht="12.75" x14ac:dyDescent="0.2">
      <c r="A534" s="23"/>
      <c r="B534" s="23"/>
      <c r="C534" s="23"/>
      <c r="D534" s="23"/>
      <c r="E534" s="23"/>
      <c r="F534" s="23"/>
      <c r="G534" s="23"/>
      <c r="H534" s="23"/>
      <c r="I534" s="23"/>
      <c r="J534" s="23"/>
      <c r="K534" s="23"/>
      <c r="L534" s="23"/>
      <c r="M534" s="23"/>
      <c r="N534" s="23"/>
      <c r="O534" s="23"/>
      <c r="P534" s="23"/>
      <c r="Q534" s="23"/>
      <c r="R534" s="23"/>
      <c r="S534" s="23"/>
      <c r="T534" s="23"/>
      <c r="U534" s="23"/>
      <c r="V534" s="23"/>
      <c r="W534" s="23"/>
      <c r="X534" s="23"/>
      <c r="Y534" s="23"/>
    </row>
    <row r="535" spans="1:25" ht="12.75" x14ac:dyDescent="0.2">
      <c r="A535" s="23"/>
      <c r="B535" s="23"/>
      <c r="C535" s="23"/>
      <c r="D535" s="23"/>
      <c r="E535" s="23"/>
      <c r="F535" s="23"/>
      <c r="G535" s="23"/>
      <c r="H535" s="23"/>
      <c r="I535" s="23"/>
      <c r="J535" s="23"/>
      <c r="K535" s="23"/>
      <c r="L535" s="23"/>
      <c r="M535" s="23"/>
      <c r="N535" s="23"/>
      <c r="O535" s="23"/>
      <c r="P535" s="23"/>
      <c r="Q535" s="23"/>
      <c r="R535" s="23"/>
      <c r="S535" s="23"/>
      <c r="T535" s="23"/>
      <c r="U535" s="23"/>
      <c r="V535" s="23"/>
      <c r="W535" s="23"/>
      <c r="X535" s="23"/>
      <c r="Y535" s="23"/>
    </row>
    <row r="536" spans="1:25" ht="12.75" x14ac:dyDescent="0.2">
      <c r="A536" s="23"/>
      <c r="B536" s="23"/>
      <c r="C536" s="23"/>
      <c r="D536" s="23"/>
      <c r="E536" s="23"/>
      <c r="F536" s="23"/>
      <c r="G536" s="23"/>
      <c r="H536" s="23"/>
      <c r="I536" s="23"/>
      <c r="J536" s="23"/>
      <c r="K536" s="23"/>
      <c r="L536" s="23"/>
      <c r="M536" s="23"/>
      <c r="N536" s="23"/>
      <c r="O536" s="23"/>
      <c r="P536" s="23"/>
      <c r="Q536" s="23"/>
      <c r="R536" s="23"/>
      <c r="S536" s="23"/>
      <c r="T536" s="23"/>
      <c r="U536" s="23"/>
      <c r="V536" s="23"/>
      <c r="W536" s="23"/>
      <c r="X536" s="23"/>
      <c r="Y536" s="23"/>
    </row>
    <row r="537" spans="1:25" ht="12.75" x14ac:dyDescent="0.2">
      <c r="A537" s="23"/>
      <c r="B537" s="23"/>
      <c r="C537" s="23"/>
      <c r="D537" s="23"/>
      <c r="E537" s="23"/>
      <c r="F537" s="23"/>
      <c r="G537" s="23"/>
      <c r="H537" s="23"/>
      <c r="I537" s="23"/>
      <c r="J537" s="23"/>
      <c r="K537" s="23"/>
      <c r="L537" s="23"/>
      <c r="M537" s="23"/>
      <c r="N537" s="23"/>
      <c r="O537" s="23"/>
      <c r="P537" s="23"/>
      <c r="Q537" s="23"/>
      <c r="R537" s="23"/>
      <c r="S537" s="23"/>
      <c r="T537" s="23"/>
      <c r="U537" s="23"/>
      <c r="V537" s="23"/>
      <c r="W537" s="23"/>
      <c r="X537" s="23"/>
      <c r="Y537" s="23"/>
    </row>
    <row r="538" spans="1:25" ht="12.75" x14ac:dyDescent="0.2">
      <c r="A538" s="23"/>
      <c r="B538" s="23"/>
      <c r="C538" s="23"/>
      <c r="D538" s="23"/>
      <c r="E538" s="23"/>
      <c r="F538" s="23"/>
      <c r="G538" s="23"/>
      <c r="H538" s="23"/>
      <c r="I538" s="23"/>
      <c r="J538" s="23"/>
      <c r="K538" s="23"/>
      <c r="L538" s="23"/>
      <c r="M538" s="23"/>
      <c r="N538" s="23"/>
      <c r="O538" s="23"/>
      <c r="P538" s="23"/>
      <c r="Q538" s="23"/>
      <c r="R538" s="23"/>
      <c r="S538" s="23"/>
      <c r="T538" s="23"/>
      <c r="U538" s="23"/>
      <c r="V538" s="23"/>
      <c r="W538" s="23"/>
      <c r="X538" s="23"/>
      <c r="Y538" s="23"/>
    </row>
    <row r="539" spans="1:25" ht="12.75" x14ac:dyDescent="0.2">
      <c r="A539" s="23"/>
      <c r="B539" s="23"/>
      <c r="C539" s="23"/>
      <c r="D539" s="23"/>
      <c r="E539" s="23"/>
      <c r="F539" s="23"/>
      <c r="G539" s="23"/>
      <c r="H539" s="23"/>
      <c r="I539" s="23"/>
      <c r="J539" s="23"/>
      <c r="K539" s="23"/>
      <c r="L539" s="23"/>
      <c r="M539" s="23"/>
      <c r="N539" s="23"/>
      <c r="O539" s="23"/>
      <c r="P539" s="23"/>
      <c r="Q539" s="23"/>
      <c r="R539" s="23"/>
      <c r="S539" s="23"/>
      <c r="T539" s="23"/>
      <c r="U539" s="23"/>
      <c r="V539" s="23"/>
      <c r="W539" s="23"/>
      <c r="X539" s="23"/>
      <c r="Y539" s="23"/>
    </row>
    <row r="540" spans="1:25" ht="12.75" x14ac:dyDescent="0.2">
      <c r="A540" s="23"/>
      <c r="B540" s="23"/>
      <c r="C540" s="23"/>
      <c r="D540" s="23"/>
      <c r="E540" s="23"/>
      <c r="F540" s="23"/>
      <c r="G540" s="23"/>
      <c r="H540" s="23"/>
      <c r="I540" s="23"/>
      <c r="J540" s="23"/>
      <c r="K540" s="23"/>
      <c r="L540" s="23"/>
      <c r="M540" s="23"/>
      <c r="N540" s="23"/>
      <c r="O540" s="23"/>
      <c r="P540" s="23"/>
      <c r="Q540" s="23"/>
      <c r="R540" s="23"/>
      <c r="S540" s="23"/>
      <c r="T540" s="23"/>
      <c r="U540" s="23"/>
      <c r="V540" s="23"/>
      <c r="W540" s="23"/>
      <c r="X540" s="23"/>
      <c r="Y540" s="23"/>
    </row>
    <row r="541" spans="1:25" ht="12.75" x14ac:dyDescent="0.2">
      <c r="A541" s="23"/>
      <c r="B541" s="23"/>
      <c r="C541" s="23"/>
      <c r="D541" s="23"/>
      <c r="E541" s="23"/>
      <c r="F541" s="23"/>
      <c r="G541" s="23"/>
      <c r="H541" s="23"/>
      <c r="I541" s="23"/>
      <c r="J541" s="23"/>
      <c r="K541" s="23"/>
      <c r="L541" s="23"/>
      <c r="M541" s="23"/>
      <c r="N541" s="23"/>
      <c r="O541" s="23"/>
      <c r="P541" s="23"/>
      <c r="Q541" s="23"/>
      <c r="R541" s="23"/>
      <c r="S541" s="23"/>
      <c r="T541" s="23"/>
      <c r="U541" s="23"/>
      <c r="V541" s="23"/>
      <c r="W541" s="23"/>
      <c r="X541" s="23"/>
      <c r="Y541" s="23"/>
    </row>
    <row r="542" spans="1:25" ht="12.75" x14ac:dyDescent="0.2">
      <c r="A542" s="23"/>
      <c r="B542" s="23"/>
      <c r="C542" s="23"/>
      <c r="D542" s="23"/>
      <c r="E542" s="23"/>
      <c r="F542" s="23"/>
      <c r="G542" s="23"/>
      <c r="H542" s="23"/>
      <c r="I542" s="23"/>
      <c r="J542" s="23"/>
      <c r="K542" s="23"/>
      <c r="L542" s="23"/>
      <c r="M542" s="23"/>
      <c r="N542" s="23"/>
      <c r="O542" s="23"/>
      <c r="P542" s="23"/>
      <c r="Q542" s="23"/>
      <c r="R542" s="23"/>
      <c r="S542" s="23"/>
      <c r="T542" s="23"/>
      <c r="U542" s="23"/>
      <c r="V542" s="23"/>
      <c r="W542" s="23"/>
      <c r="X542" s="23"/>
      <c r="Y542" s="23"/>
    </row>
    <row r="543" spans="1:25" ht="12.75" x14ac:dyDescent="0.2">
      <c r="A543" s="23"/>
      <c r="B543" s="23"/>
      <c r="C543" s="23"/>
      <c r="D543" s="23"/>
      <c r="E543" s="23"/>
      <c r="F543" s="23"/>
      <c r="G543" s="23"/>
      <c r="H543" s="23"/>
      <c r="I543" s="23"/>
      <c r="J543" s="23"/>
      <c r="K543" s="23"/>
      <c r="L543" s="23"/>
      <c r="M543" s="23"/>
      <c r="N543" s="23"/>
      <c r="O543" s="23"/>
      <c r="P543" s="23"/>
      <c r="Q543" s="23"/>
      <c r="R543" s="23"/>
      <c r="S543" s="23"/>
      <c r="T543" s="23"/>
      <c r="U543" s="23"/>
      <c r="V543" s="23"/>
      <c r="W543" s="23"/>
      <c r="X543" s="23"/>
      <c r="Y543" s="23"/>
    </row>
    <row r="544" spans="1:25" ht="12.75" x14ac:dyDescent="0.2">
      <c r="A544" s="23"/>
      <c r="B544" s="23"/>
      <c r="C544" s="23"/>
      <c r="D544" s="23"/>
      <c r="E544" s="23"/>
      <c r="F544" s="23"/>
      <c r="G544" s="23"/>
      <c r="H544" s="23"/>
      <c r="I544" s="23"/>
      <c r="J544" s="23"/>
      <c r="K544" s="23"/>
      <c r="L544" s="23"/>
      <c r="M544" s="23"/>
      <c r="N544" s="23"/>
      <c r="O544" s="23"/>
      <c r="P544" s="23"/>
      <c r="Q544" s="23"/>
      <c r="R544" s="23"/>
      <c r="S544" s="23"/>
      <c r="T544" s="23"/>
      <c r="U544" s="23"/>
      <c r="V544" s="23"/>
      <c r="W544" s="23"/>
      <c r="X544" s="23"/>
      <c r="Y544" s="23"/>
    </row>
    <row r="545" spans="1:25" ht="12.75" x14ac:dyDescent="0.2">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row>
    <row r="546" spans="1:25" ht="12.75" x14ac:dyDescent="0.2">
      <c r="A546" s="23"/>
      <c r="B546" s="23"/>
      <c r="C546" s="23"/>
      <c r="D546" s="23"/>
      <c r="E546" s="23"/>
      <c r="F546" s="23"/>
      <c r="G546" s="23"/>
      <c r="H546" s="23"/>
      <c r="I546" s="23"/>
      <c r="J546" s="23"/>
      <c r="K546" s="23"/>
      <c r="L546" s="23"/>
      <c r="M546" s="23"/>
      <c r="N546" s="23"/>
      <c r="O546" s="23"/>
      <c r="P546" s="23"/>
      <c r="Q546" s="23"/>
      <c r="R546" s="23"/>
      <c r="S546" s="23"/>
      <c r="T546" s="23"/>
      <c r="U546" s="23"/>
      <c r="V546" s="23"/>
      <c r="W546" s="23"/>
      <c r="X546" s="23"/>
      <c r="Y546" s="23"/>
    </row>
    <row r="547" spans="1:25" ht="12.75" x14ac:dyDescent="0.2">
      <c r="A547" s="23"/>
      <c r="B547" s="23"/>
      <c r="C547" s="23"/>
      <c r="D547" s="23"/>
      <c r="E547" s="23"/>
      <c r="F547" s="23"/>
      <c r="G547" s="23"/>
      <c r="H547" s="23"/>
      <c r="I547" s="23"/>
      <c r="J547" s="23"/>
      <c r="K547" s="23"/>
      <c r="L547" s="23"/>
      <c r="M547" s="23"/>
      <c r="N547" s="23"/>
      <c r="O547" s="23"/>
      <c r="P547" s="23"/>
      <c r="Q547" s="23"/>
      <c r="R547" s="23"/>
      <c r="S547" s="23"/>
      <c r="T547" s="23"/>
      <c r="U547" s="23"/>
      <c r="V547" s="23"/>
      <c r="W547" s="23"/>
      <c r="X547" s="23"/>
      <c r="Y547" s="23"/>
    </row>
    <row r="548" spans="1:25" ht="12.75" x14ac:dyDescent="0.2">
      <c r="A548" s="23"/>
      <c r="B548" s="23"/>
      <c r="C548" s="23"/>
      <c r="D548" s="23"/>
      <c r="E548" s="23"/>
      <c r="F548" s="23"/>
      <c r="G548" s="23"/>
      <c r="H548" s="23"/>
      <c r="I548" s="23"/>
      <c r="J548" s="23"/>
      <c r="K548" s="23"/>
      <c r="L548" s="23"/>
      <c r="M548" s="23"/>
      <c r="N548" s="23"/>
      <c r="O548" s="23"/>
      <c r="P548" s="23"/>
      <c r="Q548" s="23"/>
      <c r="R548" s="23"/>
      <c r="S548" s="23"/>
      <c r="T548" s="23"/>
      <c r="U548" s="23"/>
      <c r="V548" s="23"/>
      <c r="W548" s="23"/>
      <c r="X548" s="23"/>
      <c r="Y548" s="23"/>
    </row>
    <row r="549" spans="1:25" ht="12.75" x14ac:dyDescent="0.2">
      <c r="A549" s="23"/>
      <c r="B549" s="23"/>
      <c r="C549" s="23"/>
      <c r="D549" s="23"/>
      <c r="E549" s="23"/>
      <c r="F549" s="23"/>
      <c r="G549" s="23"/>
      <c r="H549" s="23"/>
      <c r="I549" s="23"/>
      <c r="J549" s="23"/>
      <c r="K549" s="23"/>
      <c r="L549" s="23"/>
      <c r="M549" s="23"/>
      <c r="N549" s="23"/>
      <c r="O549" s="23"/>
      <c r="P549" s="23"/>
      <c r="Q549" s="23"/>
      <c r="R549" s="23"/>
      <c r="S549" s="23"/>
      <c r="T549" s="23"/>
      <c r="U549" s="23"/>
      <c r="V549" s="23"/>
      <c r="W549" s="23"/>
      <c r="X549" s="23"/>
      <c r="Y549" s="23"/>
    </row>
    <row r="550" spans="1:25" ht="12.75" x14ac:dyDescent="0.2">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row>
    <row r="551" spans="1:25" ht="12.75" x14ac:dyDescent="0.2">
      <c r="A551" s="23"/>
      <c r="B551" s="23"/>
      <c r="C551" s="23"/>
      <c r="D551" s="23"/>
      <c r="E551" s="23"/>
      <c r="F551" s="23"/>
      <c r="G551" s="23"/>
      <c r="H551" s="23"/>
      <c r="I551" s="23"/>
      <c r="J551" s="23"/>
      <c r="K551" s="23"/>
      <c r="L551" s="23"/>
      <c r="M551" s="23"/>
      <c r="N551" s="23"/>
      <c r="O551" s="23"/>
      <c r="P551" s="23"/>
      <c r="Q551" s="23"/>
      <c r="R551" s="23"/>
      <c r="S551" s="23"/>
      <c r="T551" s="23"/>
      <c r="U551" s="23"/>
      <c r="V551" s="23"/>
      <c r="W551" s="23"/>
      <c r="X551" s="23"/>
      <c r="Y551" s="23"/>
    </row>
    <row r="552" spans="1:25" ht="12.75" x14ac:dyDescent="0.2">
      <c r="A552" s="23"/>
      <c r="B552" s="23"/>
      <c r="C552" s="23"/>
      <c r="D552" s="23"/>
      <c r="E552" s="23"/>
      <c r="F552" s="23"/>
      <c r="G552" s="23"/>
      <c r="H552" s="23"/>
      <c r="I552" s="23"/>
      <c r="J552" s="23"/>
      <c r="K552" s="23"/>
      <c r="L552" s="23"/>
      <c r="M552" s="23"/>
      <c r="N552" s="23"/>
      <c r="O552" s="23"/>
      <c r="P552" s="23"/>
      <c r="Q552" s="23"/>
      <c r="R552" s="23"/>
      <c r="S552" s="23"/>
      <c r="T552" s="23"/>
      <c r="U552" s="23"/>
      <c r="V552" s="23"/>
      <c r="W552" s="23"/>
      <c r="X552" s="23"/>
      <c r="Y552" s="23"/>
    </row>
    <row r="553" spans="1:25" ht="12.75" x14ac:dyDescent="0.2">
      <c r="A553" s="23"/>
      <c r="B553" s="23"/>
      <c r="C553" s="23"/>
      <c r="D553" s="23"/>
      <c r="E553" s="23"/>
      <c r="F553" s="23"/>
      <c r="G553" s="23"/>
      <c r="H553" s="23"/>
      <c r="I553" s="23"/>
      <c r="J553" s="23"/>
      <c r="K553" s="23"/>
      <c r="L553" s="23"/>
      <c r="M553" s="23"/>
      <c r="N553" s="23"/>
      <c r="O553" s="23"/>
      <c r="P553" s="23"/>
      <c r="Q553" s="23"/>
      <c r="R553" s="23"/>
      <c r="S553" s="23"/>
      <c r="T553" s="23"/>
      <c r="U553" s="23"/>
      <c r="V553" s="23"/>
      <c r="W553" s="23"/>
      <c r="X553" s="23"/>
      <c r="Y553" s="23"/>
    </row>
    <row r="554" spans="1:25" ht="12.75" x14ac:dyDescent="0.2">
      <c r="A554" s="23"/>
      <c r="B554" s="23"/>
      <c r="C554" s="23"/>
      <c r="D554" s="23"/>
      <c r="E554" s="23"/>
      <c r="F554" s="23"/>
      <c r="G554" s="23"/>
      <c r="H554" s="23"/>
      <c r="I554" s="23"/>
      <c r="J554" s="23"/>
      <c r="K554" s="23"/>
      <c r="L554" s="23"/>
      <c r="M554" s="23"/>
      <c r="N554" s="23"/>
      <c r="O554" s="23"/>
      <c r="P554" s="23"/>
      <c r="Q554" s="23"/>
      <c r="R554" s="23"/>
      <c r="S554" s="23"/>
      <c r="T554" s="23"/>
      <c r="U554" s="23"/>
      <c r="V554" s="23"/>
      <c r="W554" s="23"/>
      <c r="X554" s="23"/>
      <c r="Y554" s="23"/>
    </row>
    <row r="555" spans="1:25" ht="12.75" x14ac:dyDescent="0.2">
      <c r="A555" s="23"/>
      <c r="B555" s="23"/>
      <c r="C555" s="23"/>
      <c r="D555" s="23"/>
      <c r="E555" s="23"/>
      <c r="F555" s="23"/>
      <c r="G555" s="23"/>
      <c r="H555" s="23"/>
      <c r="I555" s="23"/>
      <c r="J555" s="23"/>
      <c r="K555" s="23"/>
      <c r="L555" s="23"/>
      <c r="M555" s="23"/>
      <c r="N555" s="23"/>
      <c r="O555" s="23"/>
      <c r="P555" s="23"/>
      <c r="Q555" s="23"/>
      <c r="R555" s="23"/>
      <c r="S555" s="23"/>
      <c r="T555" s="23"/>
      <c r="U555" s="23"/>
      <c r="V555" s="23"/>
      <c r="W555" s="23"/>
      <c r="X555" s="23"/>
      <c r="Y555" s="23"/>
    </row>
    <row r="556" spans="1:25" ht="12.75" x14ac:dyDescent="0.2">
      <c r="A556" s="23"/>
      <c r="B556" s="23"/>
      <c r="C556" s="23"/>
      <c r="D556" s="23"/>
      <c r="E556" s="23"/>
      <c r="F556" s="23"/>
      <c r="G556" s="23"/>
      <c r="H556" s="23"/>
      <c r="I556" s="23"/>
      <c r="J556" s="23"/>
      <c r="K556" s="23"/>
      <c r="L556" s="23"/>
      <c r="M556" s="23"/>
      <c r="N556" s="23"/>
      <c r="O556" s="23"/>
      <c r="P556" s="23"/>
      <c r="Q556" s="23"/>
      <c r="R556" s="23"/>
      <c r="S556" s="23"/>
      <c r="T556" s="23"/>
      <c r="U556" s="23"/>
      <c r="V556" s="23"/>
      <c r="W556" s="23"/>
      <c r="X556" s="23"/>
      <c r="Y556" s="23"/>
    </row>
    <row r="557" spans="1:25" ht="12.75" x14ac:dyDescent="0.2">
      <c r="A557" s="23"/>
      <c r="B557" s="23"/>
      <c r="C557" s="23"/>
      <c r="D557" s="23"/>
      <c r="E557" s="23"/>
      <c r="F557" s="23"/>
      <c r="G557" s="23"/>
      <c r="H557" s="23"/>
      <c r="I557" s="23"/>
      <c r="J557" s="23"/>
      <c r="K557" s="23"/>
      <c r="L557" s="23"/>
      <c r="M557" s="23"/>
      <c r="N557" s="23"/>
      <c r="O557" s="23"/>
      <c r="P557" s="23"/>
      <c r="Q557" s="23"/>
      <c r="R557" s="23"/>
      <c r="S557" s="23"/>
      <c r="T557" s="23"/>
      <c r="U557" s="23"/>
      <c r="V557" s="23"/>
      <c r="W557" s="23"/>
      <c r="X557" s="23"/>
      <c r="Y557" s="23"/>
    </row>
    <row r="558" spans="1:25" ht="12.75" x14ac:dyDescent="0.2">
      <c r="A558" s="23"/>
      <c r="B558" s="23"/>
      <c r="C558" s="23"/>
      <c r="D558" s="23"/>
      <c r="E558" s="23"/>
      <c r="F558" s="23"/>
      <c r="G558" s="23"/>
      <c r="H558" s="23"/>
      <c r="I558" s="23"/>
      <c r="J558" s="23"/>
      <c r="K558" s="23"/>
      <c r="L558" s="23"/>
      <c r="M558" s="23"/>
      <c r="N558" s="23"/>
      <c r="O558" s="23"/>
      <c r="P558" s="23"/>
      <c r="Q558" s="23"/>
      <c r="R558" s="23"/>
      <c r="S558" s="23"/>
      <c r="T558" s="23"/>
      <c r="U558" s="23"/>
      <c r="V558" s="23"/>
      <c r="W558" s="23"/>
      <c r="X558" s="23"/>
      <c r="Y558" s="23"/>
    </row>
    <row r="559" spans="1:25" ht="12.75" x14ac:dyDescent="0.2">
      <c r="A559" s="23"/>
      <c r="B559" s="23"/>
      <c r="C559" s="23"/>
      <c r="D559" s="23"/>
      <c r="E559" s="23"/>
      <c r="F559" s="23"/>
      <c r="G559" s="23"/>
      <c r="H559" s="23"/>
      <c r="I559" s="23"/>
      <c r="J559" s="23"/>
      <c r="K559" s="23"/>
      <c r="L559" s="23"/>
      <c r="M559" s="23"/>
      <c r="N559" s="23"/>
      <c r="O559" s="23"/>
      <c r="P559" s="23"/>
      <c r="Q559" s="23"/>
      <c r="R559" s="23"/>
      <c r="S559" s="23"/>
      <c r="T559" s="23"/>
      <c r="U559" s="23"/>
      <c r="V559" s="23"/>
      <c r="W559" s="23"/>
      <c r="X559" s="23"/>
      <c r="Y559" s="23"/>
    </row>
    <row r="560" spans="1:25" ht="12.75" x14ac:dyDescent="0.2">
      <c r="A560" s="23"/>
      <c r="B560" s="23"/>
      <c r="C560" s="23"/>
      <c r="D560" s="23"/>
      <c r="E560" s="23"/>
      <c r="F560" s="23"/>
      <c r="G560" s="23"/>
      <c r="H560" s="23"/>
      <c r="I560" s="23"/>
      <c r="J560" s="23"/>
      <c r="K560" s="23"/>
      <c r="L560" s="23"/>
      <c r="M560" s="23"/>
      <c r="N560" s="23"/>
      <c r="O560" s="23"/>
      <c r="P560" s="23"/>
      <c r="Q560" s="23"/>
      <c r="R560" s="23"/>
      <c r="S560" s="23"/>
      <c r="T560" s="23"/>
      <c r="U560" s="23"/>
      <c r="V560" s="23"/>
      <c r="W560" s="23"/>
      <c r="X560" s="23"/>
      <c r="Y560" s="23"/>
    </row>
    <row r="561" spans="1:25" ht="12.75" x14ac:dyDescent="0.2">
      <c r="A561" s="23"/>
      <c r="B561" s="23"/>
      <c r="C561" s="23"/>
      <c r="D561" s="23"/>
      <c r="E561" s="23"/>
      <c r="F561" s="23"/>
      <c r="G561" s="23"/>
      <c r="H561" s="23"/>
      <c r="I561" s="23"/>
      <c r="J561" s="23"/>
      <c r="K561" s="23"/>
      <c r="L561" s="23"/>
      <c r="M561" s="23"/>
      <c r="N561" s="23"/>
      <c r="O561" s="23"/>
      <c r="P561" s="23"/>
      <c r="Q561" s="23"/>
      <c r="R561" s="23"/>
      <c r="S561" s="23"/>
      <c r="T561" s="23"/>
      <c r="U561" s="23"/>
      <c r="V561" s="23"/>
      <c r="W561" s="23"/>
      <c r="X561" s="23"/>
      <c r="Y561" s="23"/>
    </row>
    <row r="562" spans="1:25" ht="12.75" x14ac:dyDescent="0.2">
      <c r="A562" s="23"/>
      <c r="B562" s="23"/>
      <c r="C562" s="23"/>
      <c r="D562" s="23"/>
      <c r="E562" s="23"/>
      <c r="F562" s="23"/>
      <c r="G562" s="23"/>
      <c r="H562" s="23"/>
      <c r="I562" s="23"/>
      <c r="J562" s="23"/>
      <c r="K562" s="23"/>
      <c r="L562" s="23"/>
      <c r="M562" s="23"/>
      <c r="N562" s="23"/>
      <c r="O562" s="23"/>
      <c r="P562" s="23"/>
      <c r="Q562" s="23"/>
      <c r="R562" s="23"/>
      <c r="S562" s="23"/>
      <c r="T562" s="23"/>
      <c r="U562" s="23"/>
      <c r="V562" s="23"/>
      <c r="W562" s="23"/>
      <c r="X562" s="23"/>
      <c r="Y562" s="23"/>
    </row>
    <row r="563" spans="1:25" ht="12.75" x14ac:dyDescent="0.2">
      <c r="A563" s="23"/>
      <c r="B563" s="23"/>
      <c r="C563" s="23"/>
      <c r="D563" s="23"/>
      <c r="E563" s="23"/>
      <c r="F563" s="23"/>
      <c r="G563" s="23"/>
      <c r="H563" s="23"/>
      <c r="I563" s="23"/>
      <c r="J563" s="23"/>
      <c r="K563" s="23"/>
      <c r="L563" s="23"/>
      <c r="M563" s="23"/>
      <c r="N563" s="23"/>
      <c r="O563" s="23"/>
      <c r="P563" s="23"/>
      <c r="Q563" s="23"/>
      <c r="R563" s="23"/>
      <c r="S563" s="23"/>
      <c r="T563" s="23"/>
      <c r="U563" s="23"/>
      <c r="V563" s="23"/>
      <c r="W563" s="23"/>
      <c r="X563" s="23"/>
      <c r="Y563" s="23"/>
    </row>
    <row r="564" spans="1:25" ht="12.75" x14ac:dyDescent="0.2">
      <c r="A564" s="23"/>
      <c r="B564" s="23"/>
      <c r="C564" s="23"/>
      <c r="D564" s="23"/>
      <c r="E564" s="23"/>
      <c r="F564" s="23"/>
      <c r="G564" s="23"/>
      <c r="H564" s="23"/>
      <c r="I564" s="23"/>
      <c r="J564" s="23"/>
      <c r="K564" s="23"/>
      <c r="L564" s="23"/>
      <c r="M564" s="23"/>
      <c r="N564" s="23"/>
      <c r="O564" s="23"/>
      <c r="P564" s="23"/>
      <c r="Q564" s="23"/>
      <c r="R564" s="23"/>
      <c r="S564" s="23"/>
      <c r="T564" s="23"/>
      <c r="U564" s="23"/>
      <c r="V564" s="23"/>
      <c r="W564" s="23"/>
      <c r="X564" s="23"/>
      <c r="Y564" s="23"/>
    </row>
    <row r="565" spans="1:25" ht="12.75" x14ac:dyDescent="0.2">
      <c r="A565" s="23"/>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row>
    <row r="566" spans="1:25" ht="12.75" x14ac:dyDescent="0.2">
      <c r="A566" s="23"/>
      <c r="B566" s="23"/>
      <c r="C566" s="23"/>
      <c r="D566" s="23"/>
      <c r="E566" s="23"/>
      <c r="F566" s="23"/>
      <c r="G566" s="23"/>
      <c r="H566" s="23"/>
      <c r="I566" s="23"/>
      <c r="J566" s="23"/>
      <c r="K566" s="23"/>
      <c r="L566" s="23"/>
      <c r="M566" s="23"/>
      <c r="N566" s="23"/>
      <c r="O566" s="23"/>
      <c r="P566" s="23"/>
      <c r="Q566" s="23"/>
      <c r="R566" s="23"/>
      <c r="S566" s="23"/>
      <c r="T566" s="23"/>
      <c r="U566" s="23"/>
      <c r="V566" s="23"/>
      <c r="W566" s="23"/>
      <c r="X566" s="23"/>
      <c r="Y566" s="23"/>
    </row>
    <row r="567" spans="1:25" ht="12.75" x14ac:dyDescent="0.2">
      <c r="A567" s="23"/>
      <c r="B567" s="23"/>
      <c r="C567" s="23"/>
      <c r="D567" s="23"/>
      <c r="E567" s="23"/>
      <c r="F567" s="23"/>
      <c r="G567" s="23"/>
      <c r="H567" s="23"/>
      <c r="I567" s="23"/>
      <c r="J567" s="23"/>
      <c r="K567" s="23"/>
      <c r="L567" s="23"/>
      <c r="M567" s="23"/>
      <c r="N567" s="23"/>
      <c r="O567" s="23"/>
      <c r="P567" s="23"/>
      <c r="Q567" s="23"/>
      <c r="R567" s="23"/>
      <c r="S567" s="23"/>
      <c r="T567" s="23"/>
      <c r="U567" s="23"/>
      <c r="V567" s="23"/>
      <c r="W567" s="23"/>
      <c r="X567" s="23"/>
      <c r="Y567" s="23"/>
    </row>
    <row r="568" spans="1:25" ht="12.75" x14ac:dyDescent="0.2">
      <c r="A568" s="23"/>
      <c r="B568" s="23"/>
      <c r="C568" s="23"/>
      <c r="D568" s="23"/>
      <c r="E568" s="23"/>
      <c r="F568" s="23"/>
      <c r="G568" s="23"/>
      <c r="H568" s="23"/>
      <c r="I568" s="23"/>
      <c r="J568" s="23"/>
      <c r="K568" s="23"/>
      <c r="L568" s="23"/>
      <c r="M568" s="23"/>
      <c r="N568" s="23"/>
      <c r="O568" s="23"/>
      <c r="P568" s="23"/>
      <c r="Q568" s="23"/>
      <c r="R568" s="23"/>
      <c r="S568" s="23"/>
      <c r="T568" s="23"/>
      <c r="U568" s="23"/>
      <c r="V568" s="23"/>
      <c r="W568" s="23"/>
      <c r="X568" s="23"/>
      <c r="Y568" s="23"/>
    </row>
    <row r="569" spans="1:25" ht="12.75" x14ac:dyDescent="0.2">
      <c r="A569" s="23"/>
      <c r="B569" s="23"/>
      <c r="C569" s="23"/>
      <c r="D569" s="23"/>
      <c r="E569" s="23"/>
      <c r="F569" s="23"/>
      <c r="G569" s="23"/>
      <c r="H569" s="23"/>
      <c r="I569" s="23"/>
      <c r="J569" s="23"/>
      <c r="K569" s="23"/>
      <c r="L569" s="23"/>
      <c r="M569" s="23"/>
      <c r="N569" s="23"/>
      <c r="O569" s="23"/>
      <c r="P569" s="23"/>
      <c r="Q569" s="23"/>
      <c r="R569" s="23"/>
      <c r="S569" s="23"/>
      <c r="T569" s="23"/>
      <c r="U569" s="23"/>
      <c r="V569" s="23"/>
      <c r="W569" s="23"/>
      <c r="X569" s="23"/>
      <c r="Y569" s="23"/>
    </row>
    <row r="570" spans="1:25" ht="12.75" x14ac:dyDescent="0.2">
      <c r="A570" s="23"/>
      <c r="B570" s="23"/>
      <c r="C570" s="23"/>
      <c r="D570" s="23"/>
      <c r="E570" s="23"/>
      <c r="F570" s="23"/>
      <c r="G570" s="23"/>
      <c r="H570" s="23"/>
      <c r="I570" s="23"/>
      <c r="J570" s="23"/>
      <c r="K570" s="23"/>
      <c r="L570" s="23"/>
      <c r="M570" s="23"/>
      <c r="N570" s="23"/>
      <c r="O570" s="23"/>
      <c r="P570" s="23"/>
      <c r="Q570" s="23"/>
      <c r="R570" s="23"/>
      <c r="S570" s="23"/>
      <c r="T570" s="23"/>
      <c r="U570" s="23"/>
      <c r="V570" s="23"/>
      <c r="W570" s="23"/>
      <c r="X570" s="23"/>
      <c r="Y570" s="23"/>
    </row>
    <row r="571" spans="1:25" ht="12.75" x14ac:dyDescent="0.2">
      <c r="A571" s="23"/>
      <c r="B571" s="23"/>
      <c r="C571" s="23"/>
      <c r="D571" s="23"/>
      <c r="E571" s="23"/>
      <c r="F571" s="23"/>
      <c r="G571" s="23"/>
      <c r="H571" s="23"/>
      <c r="I571" s="23"/>
      <c r="J571" s="23"/>
      <c r="K571" s="23"/>
      <c r="L571" s="23"/>
      <c r="M571" s="23"/>
      <c r="N571" s="23"/>
      <c r="O571" s="23"/>
      <c r="P571" s="23"/>
      <c r="Q571" s="23"/>
      <c r="R571" s="23"/>
      <c r="S571" s="23"/>
      <c r="T571" s="23"/>
      <c r="U571" s="23"/>
      <c r="V571" s="23"/>
      <c r="W571" s="23"/>
      <c r="X571" s="23"/>
      <c r="Y571" s="23"/>
    </row>
    <row r="572" spans="1:25" ht="12.75" x14ac:dyDescent="0.2">
      <c r="A572" s="23"/>
      <c r="B572" s="23"/>
      <c r="C572" s="23"/>
      <c r="D572" s="23"/>
      <c r="E572" s="23"/>
      <c r="F572" s="23"/>
      <c r="G572" s="23"/>
      <c r="H572" s="23"/>
      <c r="I572" s="23"/>
      <c r="J572" s="23"/>
      <c r="K572" s="23"/>
      <c r="L572" s="23"/>
      <c r="M572" s="23"/>
      <c r="N572" s="23"/>
      <c r="O572" s="23"/>
      <c r="P572" s="23"/>
      <c r="Q572" s="23"/>
      <c r="R572" s="23"/>
      <c r="S572" s="23"/>
      <c r="T572" s="23"/>
      <c r="U572" s="23"/>
      <c r="V572" s="23"/>
      <c r="W572" s="23"/>
      <c r="X572" s="23"/>
      <c r="Y572" s="23"/>
    </row>
    <row r="573" spans="1:25" ht="12.75" x14ac:dyDescent="0.2">
      <c r="A573" s="23"/>
      <c r="B573" s="23"/>
      <c r="C573" s="23"/>
      <c r="D573" s="23"/>
      <c r="E573" s="23"/>
      <c r="F573" s="23"/>
      <c r="G573" s="23"/>
      <c r="H573" s="23"/>
      <c r="I573" s="23"/>
      <c r="J573" s="23"/>
      <c r="K573" s="23"/>
      <c r="L573" s="23"/>
      <c r="M573" s="23"/>
      <c r="N573" s="23"/>
      <c r="O573" s="23"/>
      <c r="P573" s="23"/>
      <c r="Q573" s="23"/>
      <c r="R573" s="23"/>
      <c r="S573" s="23"/>
      <c r="T573" s="23"/>
      <c r="U573" s="23"/>
      <c r="V573" s="23"/>
      <c r="W573" s="23"/>
      <c r="X573" s="23"/>
      <c r="Y573" s="23"/>
    </row>
    <row r="574" spans="1:25" ht="12.75" x14ac:dyDescent="0.2">
      <c r="A574" s="23"/>
      <c r="B574" s="23"/>
      <c r="C574" s="23"/>
      <c r="D574" s="23"/>
      <c r="E574" s="23"/>
      <c r="F574" s="23"/>
      <c r="G574" s="23"/>
      <c r="H574" s="23"/>
      <c r="I574" s="23"/>
      <c r="J574" s="23"/>
      <c r="K574" s="23"/>
      <c r="L574" s="23"/>
      <c r="M574" s="23"/>
      <c r="N574" s="23"/>
      <c r="O574" s="23"/>
      <c r="P574" s="23"/>
      <c r="Q574" s="23"/>
      <c r="R574" s="23"/>
      <c r="S574" s="23"/>
      <c r="T574" s="23"/>
      <c r="U574" s="23"/>
      <c r="V574" s="23"/>
      <c r="W574" s="23"/>
      <c r="X574" s="23"/>
      <c r="Y574" s="23"/>
    </row>
    <row r="575" spans="1:25" ht="12.75" x14ac:dyDescent="0.2">
      <c r="A575" s="23"/>
      <c r="B575" s="23"/>
      <c r="C575" s="23"/>
      <c r="D575" s="23"/>
      <c r="E575" s="23"/>
      <c r="F575" s="23"/>
      <c r="G575" s="23"/>
      <c r="H575" s="23"/>
      <c r="I575" s="23"/>
      <c r="J575" s="23"/>
      <c r="K575" s="23"/>
      <c r="L575" s="23"/>
      <c r="M575" s="23"/>
      <c r="N575" s="23"/>
      <c r="O575" s="23"/>
      <c r="P575" s="23"/>
      <c r="Q575" s="23"/>
      <c r="R575" s="23"/>
      <c r="S575" s="23"/>
      <c r="T575" s="23"/>
      <c r="U575" s="23"/>
      <c r="V575" s="23"/>
      <c r="W575" s="23"/>
      <c r="X575" s="23"/>
      <c r="Y575" s="23"/>
    </row>
    <row r="576" spans="1:25" ht="12.75" x14ac:dyDescent="0.2">
      <c r="A576" s="23"/>
      <c r="B576" s="23"/>
      <c r="C576" s="23"/>
      <c r="D576" s="23"/>
      <c r="E576" s="23"/>
      <c r="F576" s="23"/>
      <c r="G576" s="23"/>
      <c r="H576" s="23"/>
      <c r="I576" s="23"/>
      <c r="J576" s="23"/>
      <c r="K576" s="23"/>
      <c r="L576" s="23"/>
      <c r="M576" s="23"/>
      <c r="N576" s="23"/>
      <c r="O576" s="23"/>
      <c r="P576" s="23"/>
      <c r="Q576" s="23"/>
      <c r="R576" s="23"/>
      <c r="S576" s="23"/>
      <c r="T576" s="23"/>
      <c r="U576" s="23"/>
      <c r="V576" s="23"/>
      <c r="W576" s="23"/>
      <c r="X576" s="23"/>
      <c r="Y576" s="23"/>
    </row>
    <row r="577" spans="1:25" ht="12.75" x14ac:dyDescent="0.2">
      <c r="A577" s="23"/>
      <c r="B577" s="23"/>
      <c r="C577" s="23"/>
      <c r="D577" s="23"/>
      <c r="E577" s="23"/>
      <c r="F577" s="23"/>
      <c r="G577" s="23"/>
      <c r="H577" s="23"/>
      <c r="I577" s="23"/>
      <c r="J577" s="23"/>
      <c r="K577" s="23"/>
      <c r="L577" s="23"/>
      <c r="M577" s="23"/>
      <c r="N577" s="23"/>
      <c r="O577" s="23"/>
      <c r="P577" s="23"/>
      <c r="Q577" s="23"/>
      <c r="R577" s="23"/>
      <c r="S577" s="23"/>
      <c r="T577" s="23"/>
      <c r="U577" s="23"/>
      <c r="V577" s="23"/>
      <c r="W577" s="23"/>
      <c r="X577" s="23"/>
      <c r="Y577" s="23"/>
    </row>
    <row r="578" spans="1:25" ht="12.75" x14ac:dyDescent="0.2">
      <c r="A578" s="23"/>
      <c r="B578" s="23"/>
      <c r="C578" s="23"/>
      <c r="D578" s="23"/>
      <c r="E578" s="23"/>
      <c r="F578" s="23"/>
      <c r="G578" s="23"/>
      <c r="H578" s="23"/>
      <c r="I578" s="23"/>
      <c r="J578" s="23"/>
      <c r="K578" s="23"/>
      <c r="L578" s="23"/>
      <c r="M578" s="23"/>
      <c r="N578" s="23"/>
      <c r="O578" s="23"/>
      <c r="P578" s="23"/>
      <c r="Q578" s="23"/>
      <c r="R578" s="23"/>
      <c r="S578" s="23"/>
      <c r="T578" s="23"/>
      <c r="U578" s="23"/>
      <c r="V578" s="23"/>
      <c r="W578" s="23"/>
      <c r="X578" s="23"/>
      <c r="Y578" s="23"/>
    </row>
    <row r="579" spans="1:25" ht="12.75" x14ac:dyDescent="0.2">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row>
    <row r="580" spans="1:25" ht="12.75" x14ac:dyDescent="0.2">
      <c r="A580" s="23"/>
      <c r="B580" s="23"/>
      <c r="C580" s="23"/>
      <c r="D580" s="23"/>
      <c r="E580" s="23"/>
      <c r="F580" s="23"/>
      <c r="G580" s="23"/>
      <c r="H580" s="23"/>
      <c r="I580" s="23"/>
      <c r="J580" s="23"/>
      <c r="K580" s="23"/>
      <c r="L580" s="23"/>
      <c r="M580" s="23"/>
      <c r="N580" s="23"/>
      <c r="O580" s="23"/>
      <c r="P580" s="23"/>
      <c r="Q580" s="23"/>
      <c r="R580" s="23"/>
      <c r="S580" s="23"/>
      <c r="T580" s="23"/>
      <c r="U580" s="23"/>
      <c r="V580" s="23"/>
      <c r="W580" s="23"/>
      <c r="X580" s="23"/>
      <c r="Y580" s="23"/>
    </row>
    <row r="581" spans="1:25" ht="12.75" x14ac:dyDescent="0.2">
      <c r="A581" s="23"/>
      <c r="B581" s="23"/>
      <c r="C581" s="23"/>
      <c r="D581" s="23"/>
      <c r="E581" s="23"/>
      <c r="F581" s="23"/>
      <c r="G581" s="23"/>
      <c r="H581" s="23"/>
      <c r="I581" s="23"/>
      <c r="J581" s="23"/>
      <c r="K581" s="23"/>
      <c r="L581" s="23"/>
      <c r="M581" s="23"/>
      <c r="N581" s="23"/>
      <c r="O581" s="23"/>
      <c r="P581" s="23"/>
      <c r="Q581" s="23"/>
      <c r="R581" s="23"/>
      <c r="S581" s="23"/>
      <c r="T581" s="23"/>
      <c r="U581" s="23"/>
      <c r="V581" s="23"/>
      <c r="W581" s="23"/>
      <c r="X581" s="23"/>
      <c r="Y581" s="23"/>
    </row>
    <row r="582" spans="1:25" ht="12.75" x14ac:dyDescent="0.2">
      <c r="A582" s="23"/>
      <c r="B582" s="23"/>
      <c r="C582" s="23"/>
      <c r="D582" s="23"/>
      <c r="E582" s="23"/>
      <c r="F582" s="23"/>
      <c r="G582" s="23"/>
      <c r="H582" s="23"/>
      <c r="I582" s="23"/>
      <c r="J582" s="23"/>
      <c r="K582" s="23"/>
      <c r="L582" s="23"/>
      <c r="M582" s="23"/>
      <c r="N582" s="23"/>
      <c r="O582" s="23"/>
      <c r="P582" s="23"/>
      <c r="Q582" s="23"/>
      <c r="R582" s="23"/>
      <c r="S582" s="23"/>
      <c r="T582" s="23"/>
      <c r="U582" s="23"/>
      <c r="V582" s="23"/>
      <c r="W582" s="23"/>
      <c r="X582" s="23"/>
      <c r="Y582" s="23"/>
    </row>
    <row r="583" spans="1:25" ht="12.75" x14ac:dyDescent="0.2">
      <c r="A583" s="23"/>
      <c r="B583" s="23"/>
      <c r="C583" s="23"/>
      <c r="D583" s="23"/>
      <c r="E583" s="23"/>
      <c r="F583" s="23"/>
      <c r="G583" s="23"/>
      <c r="H583" s="23"/>
      <c r="I583" s="23"/>
      <c r="J583" s="23"/>
      <c r="K583" s="23"/>
      <c r="L583" s="23"/>
      <c r="M583" s="23"/>
      <c r="N583" s="23"/>
      <c r="O583" s="23"/>
      <c r="P583" s="23"/>
      <c r="Q583" s="23"/>
      <c r="R583" s="23"/>
      <c r="S583" s="23"/>
      <c r="T583" s="23"/>
      <c r="U583" s="23"/>
      <c r="V583" s="23"/>
      <c r="W583" s="23"/>
      <c r="X583" s="23"/>
      <c r="Y583" s="23"/>
    </row>
    <row r="584" spans="1:25" ht="12.75" x14ac:dyDescent="0.2">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row>
    <row r="585" spans="1:25" ht="12.75" x14ac:dyDescent="0.2">
      <c r="A585" s="23"/>
      <c r="B585" s="23"/>
      <c r="C585" s="23"/>
      <c r="D585" s="23"/>
      <c r="E585" s="23"/>
      <c r="F585" s="23"/>
      <c r="G585" s="23"/>
      <c r="H585" s="23"/>
      <c r="I585" s="23"/>
      <c r="J585" s="23"/>
      <c r="K585" s="23"/>
      <c r="L585" s="23"/>
      <c r="M585" s="23"/>
      <c r="N585" s="23"/>
      <c r="O585" s="23"/>
      <c r="P585" s="23"/>
      <c r="Q585" s="23"/>
      <c r="R585" s="23"/>
      <c r="S585" s="23"/>
      <c r="T585" s="23"/>
      <c r="U585" s="23"/>
      <c r="V585" s="23"/>
      <c r="W585" s="23"/>
      <c r="X585" s="23"/>
      <c r="Y585" s="23"/>
    </row>
    <row r="586" spans="1:25" ht="12.75" x14ac:dyDescent="0.2">
      <c r="A586" s="23"/>
      <c r="B586" s="23"/>
      <c r="C586" s="23"/>
      <c r="D586" s="23"/>
      <c r="E586" s="23"/>
      <c r="F586" s="23"/>
      <c r="G586" s="23"/>
      <c r="H586" s="23"/>
      <c r="I586" s="23"/>
      <c r="J586" s="23"/>
      <c r="K586" s="23"/>
      <c r="L586" s="23"/>
      <c r="M586" s="23"/>
      <c r="N586" s="23"/>
      <c r="O586" s="23"/>
      <c r="P586" s="23"/>
      <c r="Q586" s="23"/>
      <c r="R586" s="23"/>
      <c r="S586" s="23"/>
      <c r="T586" s="23"/>
      <c r="U586" s="23"/>
      <c r="V586" s="23"/>
      <c r="W586" s="23"/>
      <c r="X586" s="23"/>
      <c r="Y586" s="23"/>
    </row>
    <row r="587" spans="1:25" ht="12.75" x14ac:dyDescent="0.2">
      <c r="A587" s="23"/>
      <c r="B587" s="23"/>
      <c r="C587" s="23"/>
      <c r="D587" s="23"/>
      <c r="E587" s="23"/>
      <c r="F587" s="23"/>
      <c r="G587" s="23"/>
      <c r="H587" s="23"/>
      <c r="I587" s="23"/>
      <c r="J587" s="23"/>
      <c r="K587" s="23"/>
      <c r="L587" s="23"/>
      <c r="M587" s="23"/>
      <c r="N587" s="23"/>
      <c r="O587" s="23"/>
      <c r="P587" s="23"/>
      <c r="Q587" s="23"/>
      <c r="R587" s="23"/>
      <c r="S587" s="23"/>
      <c r="T587" s="23"/>
      <c r="U587" s="23"/>
      <c r="V587" s="23"/>
      <c r="W587" s="23"/>
      <c r="X587" s="23"/>
      <c r="Y587" s="23"/>
    </row>
    <row r="588" spans="1:25" ht="12.75" x14ac:dyDescent="0.2">
      <c r="A588" s="23"/>
      <c r="B588" s="23"/>
      <c r="C588" s="23"/>
      <c r="D588" s="23"/>
      <c r="E588" s="23"/>
      <c r="F588" s="23"/>
      <c r="G588" s="23"/>
      <c r="H588" s="23"/>
      <c r="I588" s="23"/>
      <c r="J588" s="23"/>
      <c r="K588" s="23"/>
      <c r="L588" s="23"/>
      <c r="M588" s="23"/>
      <c r="N588" s="23"/>
      <c r="O588" s="23"/>
      <c r="P588" s="23"/>
      <c r="Q588" s="23"/>
      <c r="R588" s="23"/>
      <c r="S588" s="23"/>
      <c r="T588" s="23"/>
      <c r="U588" s="23"/>
      <c r="V588" s="23"/>
      <c r="W588" s="23"/>
      <c r="X588" s="23"/>
      <c r="Y588" s="23"/>
    </row>
    <row r="589" spans="1:25" ht="12.75" x14ac:dyDescent="0.2">
      <c r="A589" s="23"/>
      <c r="B589" s="23"/>
      <c r="C589" s="23"/>
      <c r="D589" s="23"/>
      <c r="E589" s="23"/>
      <c r="F589" s="23"/>
      <c r="G589" s="23"/>
      <c r="H589" s="23"/>
      <c r="I589" s="23"/>
      <c r="J589" s="23"/>
      <c r="K589" s="23"/>
      <c r="L589" s="23"/>
      <c r="M589" s="23"/>
      <c r="N589" s="23"/>
      <c r="O589" s="23"/>
      <c r="P589" s="23"/>
      <c r="Q589" s="23"/>
      <c r="R589" s="23"/>
      <c r="S589" s="23"/>
      <c r="T589" s="23"/>
      <c r="U589" s="23"/>
      <c r="V589" s="23"/>
      <c r="W589" s="23"/>
      <c r="X589" s="23"/>
      <c r="Y589" s="23"/>
    </row>
    <row r="590" spans="1:25" ht="12.75" x14ac:dyDescent="0.2">
      <c r="A590" s="23"/>
      <c r="B590" s="23"/>
      <c r="C590" s="23"/>
      <c r="D590" s="23"/>
      <c r="E590" s="23"/>
      <c r="F590" s="23"/>
      <c r="G590" s="23"/>
      <c r="H590" s="23"/>
      <c r="I590" s="23"/>
      <c r="J590" s="23"/>
      <c r="K590" s="23"/>
      <c r="L590" s="23"/>
      <c r="M590" s="23"/>
      <c r="N590" s="23"/>
      <c r="O590" s="23"/>
      <c r="P590" s="23"/>
      <c r="Q590" s="23"/>
      <c r="R590" s="23"/>
      <c r="S590" s="23"/>
      <c r="T590" s="23"/>
      <c r="U590" s="23"/>
      <c r="V590" s="23"/>
      <c r="W590" s="23"/>
      <c r="X590" s="23"/>
      <c r="Y590" s="23"/>
    </row>
    <row r="591" spans="1:25" ht="12.75" x14ac:dyDescent="0.2">
      <c r="A591" s="23"/>
      <c r="B591" s="23"/>
      <c r="C591" s="23"/>
      <c r="D591" s="23"/>
      <c r="E591" s="23"/>
      <c r="F591" s="23"/>
      <c r="G591" s="23"/>
      <c r="H591" s="23"/>
      <c r="I591" s="23"/>
      <c r="J591" s="23"/>
      <c r="K591" s="23"/>
      <c r="L591" s="23"/>
      <c r="M591" s="23"/>
      <c r="N591" s="23"/>
      <c r="O591" s="23"/>
      <c r="P591" s="23"/>
      <c r="Q591" s="23"/>
      <c r="R591" s="23"/>
      <c r="S591" s="23"/>
      <c r="T591" s="23"/>
      <c r="U591" s="23"/>
      <c r="V591" s="23"/>
      <c r="W591" s="23"/>
      <c r="X591" s="23"/>
      <c r="Y591" s="23"/>
    </row>
    <row r="592" spans="1:25" ht="12.75" x14ac:dyDescent="0.2">
      <c r="A592" s="23"/>
      <c r="B592" s="23"/>
      <c r="C592" s="23"/>
      <c r="D592" s="23"/>
      <c r="E592" s="23"/>
      <c r="F592" s="23"/>
      <c r="G592" s="23"/>
      <c r="H592" s="23"/>
      <c r="I592" s="23"/>
      <c r="J592" s="23"/>
      <c r="K592" s="23"/>
      <c r="L592" s="23"/>
      <c r="M592" s="23"/>
      <c r="N592" s="23"/>
      <c r="O592" s="23"/>
      <c r="P592" s="23"/>
      <c r="Q592" s="23"/>
      <c r="R592" s="23"/>
      <c r="S592" s="23"/>
      <c r="T592" s="23"/>
      <c r="U592" s="23"/>
      <c r="V592" s="23"/>
      <c r="W592" s="23"/>
      <c r="X592" s="23"/>
      <c r="Y592" s="23"/>
    </row>
    <row r="593" spans="1:25" ht="12.75" x14ac:dyDescent="0.2">
      <c r="A593" s="23"/>
      <c r="B593" s="23"/>
      <c r="C593" s="23"/>
      <c r="D593" s="23"/>
      <c r="E593" s="23"/>
      <c r="F593" s="23"/>
      <c r="G593" s="23"/>
      <c r="H593" s="23"/>
      <c r="I593" s="23"/>
      <c r="J593" s="23"/>
      <c r="K593" s="23"/>
      <c r="L593" s="23"/>
      <c r="M593" s="23"/>
      <c r="N593" s="23"/>
      <c r="O593" s="23"/>
      <c r="P593" s="23"/>
      <c r="Q593" s="23"/>
      <c r="R593" s="23"/>
      <c r="S593" s="23"/>
      <c r="T593" s="23"/>
      <c r="U593" s="23"/>
      <c r="V593" s="23"/>
      <c r="W593" s="23"/>
      <c r="X593" s="23"/>
      <c r="Y593" s="23"/>
    </row>
    <row r="594" spans="1:25" ht="12.75" x14ac:dyDescent="0.2">
      <c r="A594" s="23"/>
      <c r="B594" s="23"/>
      <c r="C594" s="23"/>
      <c r="D594" s="23"/>
      <c r="E594" s="23"/>
      <c r="F594" s="23"/>
      <c r="G594" s="23"/>
      <c r="H594" s="23"/>
      <c r="I594" s="23"/>
      <c r="J594" s="23"/>
      <c r="K594" s="23"/>
      <c r="L594" s="23"/>
      <c r="M594" s="23"/>
      <c r="N594" s="23"/>
      <c r="O594" s="23"/>
      <c r="P594" s="23"/>
      <c r="Q594" s="23"/>
      <c r="R594" s="23"/>
      <c r="S594" s="23"/>
      <c r="T594" s="23"/>
      <c r="U594" s="23"/>
      <c r="V594" s="23"/>
      <c r="W594" s="23"/>
      <c r="X594" s="23"/>
      <c r="Y594" s="23"/>
    </row>
    <row r="595" spans="1:25" ht="12.75" x14ac:dyDescent="0.2">
      <c r="A595" s="23"/>
      <c r="B595" s="23"/>
      <c r="C595" s="23"/>
      <c r="D595" s="23"/>
      <c r="E595" s="23"/>
      <c r="F595" s="23"/>
      <c r="G595" s="23"/>
      <c r="H595" s="23"/>
      <c r="I595" s="23"/>
      <c r="J595" s="23"/>
      <c r="K595" s="23"/>
      <c r="L595" s="23"/>
      <c r="M595" s="23"/>
      <c r="N595" s="23"/>
      <c r="O595" s="23"/>
      <c r="P595" s="23"/>
      <c r="Q595" s="23"/>
      <c r="R595" s="23"/>
      <c r="S595" s="23"/>
      <c r="T595" s="23"/>
      <c r="U595" s="23"/>
      <c r="V595" s="23"/>
      <c r="W595" s="23"/>
      <c r="X595" s="23"/>
      <c r="Y595" s="23"/>
    </row>
    <row r="596" spans="1:25" ht="12.75" x14ac:dyDescent="0.2">
      <c r="A596" s="23"/>
      <c r="B596" s="23"/>
      <c r="C596" s="23"/>
      <c r="D596" s="23"/>
      <c r="E596" s="23"/>
      <c r="F596" s="23"/>
      <c r="G596" s="23"/>
      <c r="H596" s="23"/>
      <c r="I596" s="23"/>
      <c r="J596" s="23"/>
      <c r="K596" s="23"/>
      <c r="L596" s="23"/>
      <c r="M596" s="23"/>
      <c r="N596" s="23"/>
      <c r="O596" s="23"/>
      <c r="P596" s="23"/>
      <c r="Q596" s="23"/>
      <c r="R596" s="23"/>
      <c r="S596" s="23"/>
      <c r="T596" s="23"/>
      <c r="U596" s="23"/>
      <c r="V596" s="23"/>
      <c r="W596" s="23"/>
      <c r="X596" s="23"/>
      <c r="Y596" s="23"/>
    </row>
    <row r="597" spans="1:25" ht="12.75" x14ac:dyDescent="0.2">
      <c r="A597" s="23"/>
      <c r="B597" s="23"/>
      <c r="C597" s="23"/>
      <c r="D597" s="23"/>
      <c r="E597" s="23"/>
      <c r="F597" s="23"/>
      <c r="G597" s="23"/>
      <c r="H597" s="23"/>
      <c r="I597" s="23"/>
      <c r="J597" s="23"/>
      <c r="K597" s="23"/>
      <c r="L597" s="23"/>
      <c r="M597" s="23"/>
      <c r="N597" s="23"/>
      <c r="O597" s="23"/>
      <c r="P597" s="23"/>
      <c r="Q597" s="23"/>
      <c r="R597" s="23"/>
      <c r="S597" s="23"/>
      <c r="T597" s="23"/>
      <c r="U597" s="23"/>
      <c r="V597" s="23"/>
      <c r="W597" s="23"/>
      <c r="X597" s="23"/>
      <c r="Y597" s="23"/>
    </row>
    <row r="598" spans="1:25" ht="12.75" x14ac:dyDescent="0.2">
      <c r="A598" s="23"/>
      <c r="B598" s="23"/>
      <c r="C598" s="23"/>
      <c r="D598" s="23"/>
      <c r="E598" s="23"/>
      <c r="F598" s="23"/>
      <c r="G598" s="23"/>
      <c r="H598" s="23"/>
      <c r="I598" s="23"/>
      <c r="J598" s="23"/>
      <c r="K598" s="23"/>
      <c r="L598" s="23"/>
      <c r="M598" s="23"/>
      <c r="N598" s="23"/>
      <c r="O598" s="23"/>
      <c r="P598" s="23"/>
      <c r="Q598" s="23"/>
      <c r="R598" s="23"/>
      <c r="S598" s="23"/>
      <c r="T598" s="23"/>
      <c r="U598" s="23"/>
      <c r="V598" s="23"/>
      <c r="W598" s="23"/>
      <c r="X598" s="23"/>
      <c r="Y598" s="23"/>
    </row>
    <row r="599" spans="1:25" ht="12.75" x14ac:dyDescent="0.2">
      <c r="A599" s="23"/>
      <c r="B599" s="23"/>
      <c r="C599" s="23"/>
      <c r="D599" s="23"/>
      <c r="E599" s="23"/>
      <c r="F599" s="23"/>
      <c r="G599" s="23"/>
      <c r="H599" s="23"/>
      <c r="I599" s="23"/>
      <c r="J599" s="23"/>
      <c r="K599" s="23"/>
      <c r="L599" s="23"/>
      <c r="M599" s="23"/>
      <c r="N599" s="23"/>
      <c r="O599" s="23"/>
      <c r="P599" s="23"/>
      <c r="Q599" s="23"/>
      <c r="R599" s="23"/>
      <c r="S599" s="23"/>
      <c r="T599" s="23"/>
      <c r="U599" s="23"/>
      <c r="V599" s="23"/>
      <c r="W599" s="23"/>
      <c r="X599" s="23"/>
      <c r="Y599" s="23"/>
    </row>
    <row r="600" spans="1:25" ht="12.75" x14ac:dyDescent="0.2">
      <c r="A600" s="23"/>
      <c r="B600" s="23"/>
      <c r="C600" s="23"/>
      <c r="D600" s="23"/>
      <c r="E600" s="23"/>
      <c r="F600" s="23"/>
      <c r="G600" s="23"/>
      <c r="H600" s="23"/>
      <c r="I600" s="23"/>
      <c r="J600" s="23"/>
      <c r="K600" s="23"/>
      <c r="L600" s="23"/>
      <c r="M600" s="23"/>
      <c r="N600" s="23"/>
      <c r="O600" s="23"/>
      <c r="P600" s="23"/>
      <c r="Q600" s="23"/>
      <c r="R600" s="23"/>
      <c r="S600" s="23"/>
      <c r="T600" s="23"/>
      <c r="U600" s="23"/>
      <c r="V600" s="23"/>
      <c r="W600" s="23"/>
      <c r="X600" s="23"/>
      <c r="Y600" s="23"/>
    </row>
    <row r="601" spans="1:25" ht="12.75" x14ac:dyDescent="0.2">
      <c r="A601" s="23"/>
      <c r="B601" s="23"/>
      <c r="C601" s="23"/>
      <c r="D601" s="23"/>
      <c r="E601" s="23"/>
      <c r="F601" s="23"/>
      <c r="G601" s="23"/>
      <c r="H601" s="23"/>
      <c r="I601" s="23"/>
      <c r="J601" s="23"/>
      <c r="K601" s="23"/>
      <c r="L601" s="23"/>
      <c r="M601" s="23"/>
      <c r="N601" s="23"/>
      <c r="O601" s="23"/>
      <c r="P601" s="23"/>
      <c r="Q601" s="23"/>
      <c r="R601" s="23"/>
      <c r="S601" s="23"/>
      <c r="T601" s="23"/>
      <c r="U601" s="23"/>
      <c r="V601" s="23"/>
      <c r="W601" s="23"/>
      <c r="X601" s="23"/>
      <c r="Y601" s="23"/>
    </row>
    <row r="602" spans="1:25" ht="12.75" x14ac:dyDescent="0.2">
      <c r="A602" s="23"/>
      <c r="B602" s="23"/>
      <c r="C602" s="23"/>
      <c r="D602" s="23"/>
      <c r="E602" s="23"/>
      <c r="F602" s="23"/>
      <c r="G602" s="23"/>
      <c r="H602" s="23"/>
      <c r="I602" s="23"/>
      <c r="J602" s="23"/>
      <c r="K602" s="23"/>
      <c r="L602" s="23"/>
      <c r="M602" s="23"/>
      <c r="N602" s="23"/>
      <c r="O602" s="23"/>
      <c r="P602" s="23"/>
      <c r="Q602" s="23"/>
      <c r="R602" s="23"/>
      <c r="S602" s="23"/>
      <c r="T602" s="23"/>
      <c r="U602" s="23"/>
      <c r="V602" s="23"/>
      <c r="W602" s="23"/>
      <c r="X602" s="23"/>
      <c r="Y602" s="23"/>
    </row>
    <row r="603" spans="1:25" ht="12.75" x14ac:dyDescent="0.2">
      <c r="A603" s="23"/>
      <c r="B603" s="23"/>
      <c r="C603" s="23"/>
      <c r="D603" s="23"/>
      <c r="E603" s="23"/>
      <c r="F603" s="23"/>
      <c r="G603" s="23"/>
      <c r="H603" s="23"/>
      <c r="I603" s="23"/>
      <c r="J603" s="23"/>
      <c r="K603" s="23"/>
      <c r="L603" s="23"/>
      <c r="M603" s="23"/>
      <c r="N603" s="23"/>
      <c r="O603" s="23"/>
      <c r="P603" s="23"/>
      <c r="Q603" s="23"/>
      <c r="R603" s="23"/>
      <c r="S603" s="23"/>
      <c r="T603" s="23"/>
      <c r="U603" s="23"/>
      <c r="V603" s="23"/>
      <c r="W603" s="23"/>
      <c r="X603" s="23"/>
      <c r="Y603" s="23"/>
    </row>
    <row r="604" spans="1:25" ht="12.75" x14ac:dyDescent="0.2">
      <c r="A604" s="23"/>
      <c r="B604" s="23"/>
      <c r="C604" s="23"/>
      <c r="D604" s="23"/>
      <c r="E604" s="23"/>
      <c r="F604" s="23"/>
      <c r="G604" s="23"/>
      <c r="H604" s="23"/>
      <c r="I604" s="23"/>
      <c r="J604" s="23"/>
      <c r="K604" s="23"/>
      <c r="L604" s="23"/>
      <c r="M604" s="23"/>
      <c r="N604" s="23"/>
      <c r="O604" s="23"/>
      <c r="P604" s="23"/>
      <c r="Q604" s="23"/>
      <c r="R604" s="23"/>
      <c r="S604" s="23"/>
      <c r="T604" s="23"/>
      <c r="U604" s="23"/>
      <c r="V604" s="23"/>
      <c r="W604" s="23"/>
      <c r="X604" s="23"/>
      <c r="Y604" s="23"/>
    </row>
    <row r="605" spans="1:25" ht="12.75" x14ac:dyDescent="0.2">
      <c r="A605" s="23"/>
      <c r="B605" s="23"/>
      <c r="C605" s="23"/>
      <c r="D605" s="23"/>
      <c r="E605" s="23"/>
      <c r="F605" s="23"/>
      <c r="G605" s="23"/>
      <c r="H605" s="23"/>
      <c r="I605" s="23"/>
      <c r="J605" s="23"/>
      <c r="K605" s="23"/>
      <c r="L605" s="23"/>
      <c r="M605" s="23"/>
      <c r="N605" s="23"/>
      <c r="O605" s="23"/>
      <c r="P605" s="23"/>
      <c r="Q605" s="23"/>
      <c r="R605" s="23"/>
      <c r="S605" s="23"/>
      <c r="T605" s="23"/>
      <c r="U605" s="23"/>
      <c r="V605" s="23"/>
      <c r="W605" s="23"/>
      <c r="X605" s="23"/>
      <c r="Y605" s="23"/>
    </row>
    <row r="606" spans="1:25" ht="12.75" x14ac:dyDescent="0.2">
      <c r="A606" s="23"/>
      <c r="B606" s="23"/>
      <c r="C606" s="23"/>
      <c r="D606" s="23"/>
      <c r="E606" s="23"/>
      <c r="F606" s="23"/>
      <c r="G606" s="23"/>
      <c r="H606" s="23"/>
      <c r="I606" s="23"/>
      <c r="J606" s="23"/>
      <c r="K606" s="23"/>
      <c r="L606" s="23"/>
      <c r="M606" s="23"/>
      <c r="N606" s="23"/>
      <c r="O606" s="23"/>
      <c r="P606" s="23"/>
      <c r="Q606" s="23"/>
      <c r="R606" s="23"/>
      <c r="S606" s="23"/>
      <c r="T606" s="23"/>
      <c r="U606" s="23"/>
      <c r="V606" s="23"/>
      <c r="W606" s="23"/>
      <c r="X606" s="23"/>
      <c r="Y606" s="23"/>
    </row>
    <row r="607" spans="1:25" ht="12.75" x14ac:dyDescent="0.2">
      <c r="A607" s="23"/>
      <c r="B607" s="23"/>
      <c r="C607" s="23"/>
      <c r="D607" s="23"/>
      <c r="E607" s="23"/>
      <c r="F607" s="23"/>
      <c r="G607" s="23"/>
      <c r="H607" s="23"/>
      <c r="I607" s="23"/>
      <c r="J607" s="23"/>
      <c r="K607" s="23"/>
      <c r="L607" s="23"/>
      <c r="M607" s="23"/>
      <c r="N607" s="23"/>
      <c r="O607" s="23"/>
      <c r="P607" s="23"/>
      <c r="Q607" s="23"/>
      <c r="R607" s="23"/>
      <c r="S607" s="23"/>
      <c r="T607" s="23"/>
      <c r="U607" s="23"/>
      <c r="V607" s="23"/>
      <c r="W607" s="23"/>
      <c r="X607" s="23"/>
      <c r="Y607" s="23"/>
    </row>
    <row r="608" spans="1:25" ht="12.75" x14ac:dyDescent="0.2">
      <c r="A608" s="23"/>
      <c r="B608" s="23"/>
      <c r="C608" s="23"/>
      <c r="D608" s="23"/>
      <c r="E608" s="23"/>
      <c r="F608" s="23"/>
      <c r="G608" s="23"/>
      <c r="H608" s="23"/>
      <c r="I608" s="23"/>
      <c r="J608" s="23"/>
      <c r="K608" s="23"/>
      <c r="L608" s="23"/>
      <c r="M608" s="23"/>
      <c r="N608" s="23"/>
      <c r="O608" s="23"/>
      <c r="P608" s="23"/>
      <c r="Q608" s="23"/>
      <c r="R608" s="23"/>
      <c r="S608" s="23"/>
      <c r="T608" s="23"/>
      <c r="U608" s="23"/>
      <c r="V608" s="23"/>
      <c r="W608" s="23"/>
      <c r="X608" s="23"/>
      <c r="Y608" s="23"/>
    </row>
    <row r="609" spans="1:25" ht="12.75" x14ac:dyDescent="0.2">
      <c r="A609" s="23"/>
      <c r="B609" s="23"/>
      <c r="C609" s="23"/>
      <c r="D609" s="23"/>
      <c r="E609" s="23"/>
      <c r="F609" s="23"/>
      <c r="G609" s="23"/>
      <c r="H609" s="23"/>
      <c r="I609" s="23"/>
      <c r="J609" s="23"/>
      <c r="K609" s="23"/>
      <c r="L609" s="23"/>
      <c r="M609" s="23"/>
      <c r="N609" s="23"/>
      <c r="O609" s="23"/>
      <c r="P609" s="23"/>
      <c r="Q609" s="23"/>
      <c r="R609" s="23"/>
      <c r="S609" s="23"/>
      <c r="T609" s="23"/>
      <c r="U609" s="23"/>
      <c r="V609" s="23"/>
      <c r="W609" s="23"/>
      <c r="X609" s="23"/>
      <c r="Y609" s="23"/>
    </row>
    <row r="610" spans="1:25" ht="12.75" x14ac:dyDescent="0.2">
      <c r="A610" s="23"/>
      <c r="B610" s="23"/>
      <c r="C610" s="23"/>
      <c r="D610" s="23"/>
      <c r="E610" s="23"/>
      <c r="F610" s="23"/>
      <c r="G610" s="23"/>
      <c r="H610" s="23"/>
      <c r="I610" s="23"/>
      <c r="J610" s="23"/>
      <c r="K610" s="23"/>
      <c r="L610" s="23"/>
      <c r="M610" s="23"/>
      <c r="N610" s="23"/>
      <c r="O610" s="23"/>
      <c r="P610" s="23"/>
      <c r="Q610" s="23"/>
      <c r="R610" s="23"/>
      <c r="S610" s="23"/>
      <c r="T610" s="23"/>
      <c r="U610" s="23"/>
      <c r="V610" s="23"/>
      <c r="W610" s="23"/>
      <c r="X610" s="23"/>
      <c r="Y610" s="23"/>
    </row>
    <row r="611" spans="1:25" ht="12.75" x14ac:dyDescent="0.2">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row>
    <row r="612" spans="1:25" ht="12.75" x14ac:dyDescent="0.2">
      <c r="A612" s="23"/>
      <c r="B612" s="23"/>
      <c r="C612" s="23"/>
      <c r="D612" s="23"/>
      <c r="E612" s="23"/>
      <c r="F612" s="23"/>
      <c r="G612" s="23"/>
      <c r="H612" s="23"/>
      <c r="I612" s="23"/>
      <c r="J612" s="23"/>
      <c r="K612" s="23"/>
      <c r="L612" s="23"/>
      <c r="M612" s="23"/>
      <c r="N612" s="23"/>
      <c r="O612" s="23"/>
      <c r="P612" s="23"/>
      <c r="Q612" s="23"/>
      <c r="R612" s="23"/>
      <c r="S612" s="23"/>
      <c r="T612" s="23"/>
      <c r="U612" s="23"/>
      <c r="V612" s="23"/>
      <c r="W612" s="23"/>
      <c r="X612" s="23"/>
      <c r="Y612" s="23"/>
    </row>
    <row r="613" spans="1:25" ht="12.75" x14ac:dyDescent="0.2">
      <c r="A613" s="23"/>
      <c r="B613" s="23"/>
      <c r="C613" s="23"/>
      <c r="D613" s="23"/>
      <c r="E613" s="23"/>
      <c r="F613" s="23"/>
      <c r="G613" s="23"/>
      <c r="H613" s="23"/>
      <c r="I613" s="23"/>
      <c r="J613" s="23"/>
      <c r="K613" s="23"/>
      <c r="L613" s="23"/>
      <c r="M613" s="23"/>
      <c r="N613" s="23"/>
      <c r="O613" s="23"/>
      <c r="P613" s="23"/>
      <c r="Q613" s="23"/>
      <c r="R613" s="23"/>
      <c r="S613" s="23"/>
      <c r="T613" s="23"/>
      <c r="U613" s="23"/>
      <c r="V613" s="23"/>
      <c r="W613" s="23"/>
      <c r="X613" s="23"/>
      <c r="Y613" s="23"/>
    </row>
    <row r="614" spans="1:25" ht="12.75" x14ac:dyDescent="0.2">
      <c r="A614" s="23"/>
      <c r="B614" s="23"/>
      <c r="C614" s="23"/>
      <c r="D614" s="23"/>
      <c r="E614" s="23"/>
      <c r="F614" s="23"/>
      <c r="G614" s="23"/>
      <c r="H614" s="23"/>
      <c r="I614" s="23"/>
      <c r="J614" s="23"/>
      <c r="K614" s="23"/>
      <c r="L614" s="23"/>
      <c r="M614" s="23"/>
      <c r="N614" s="23"/>
      <c r="O614" s="23"/>
      <c r="P614" s="23"/>
      <c r="Q614" s="23"/>
      <c r="R614" s="23"/>
      <c r="S614" s="23"/>
      <c r="T614" s="23"/>
      <c r="U614" s="23"/>
      <c r="V614" s="23"/>
      <c r="W614" s="23"/>
      <c r="X614" s="23"/>
      <c r="Y614" s="23"/>
    </row>
    <row r="615" spans="1:25" ht="12.75" x14ac:dyDescent="0.2">
      <c r="A615" s="23"/>
      <c r="B615" s="23"/>
      <c r="C615" s="23"/>
      <c r="D615" s="23"/>
      <c r="E615" s="23"/>
      <c r="F615" s="23"/>
      <c r="G615" s="23"/>
      <c r="H615" s="23"/>
      <c r="I615" s="23"/>
      <c r="J615" s="23"/>
      <c r="K615" s="23"/>
      <c r="L615" s="23"/>
      <c r="M615" s="23"/>
      <c r="N615" s="23"/>
      <c r="O615" s="23"/>
      <c r="P615" s="23"/>
      <c r="Q615" s="23"/>
      <c r="R615" s="23"/>
      <c r="S615" s="23"/>
      <c r="T615" s="23"/>
      <c r="U615" s="23"/>
      <c r="V615" s="23"/>
      <c r="W615" s="23"/>
      <c r="X615" s="23"/>
      <c r="Y615" s="23"/>
    </row>
    <row r="616" spans="1:25" ht="12.75" x14ac:dyDescent="0.2">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row>
    <row r="617" spans="1:25" ht="12.75" x14ac:dyDescent="0.2">
      <c r="A617" s="23"/>
      <c r="B617" s="23"/>
      <c r="C617" s="23"/>
      <c r="D617" s="23"/>
      <c r="E617" s="23"/>
      <c r="F617" s="23"/>
      <c r="G617" s="23"/>
      <c r="H617" s="23"/>
      <c r="I617" s="23"/>
      <c r="J617" s="23"/>
      <c r="K617" s="23"/>
      <c r="L617" s="23"/>
      <c r="M617" s="23"/>
      <c r="N617" s="23"/>
      <c r="O617" s="23"/>
      <c r="P617" s="23"/>
      <c r="Q617" s="23"/>
      <c r="R617" s="23"/>
      <c r="S617" s="23"/>
      <c r="T617" s="23"/>
      <c r="U617" s="23"/>
      <c r="V617" s="23"/>
      <c r="W617" s="23"/>
      <c r="X617" s="23"/>
      <c r="Y617" s="23"/>
    </row>
    <row r="618" spans="1:25" ht="12.75" x14ac:dyDescent="0.2">
      <c r="A618" s="23"/>
      <c r="B618" s="23"/>
      <c r="C618" s="23"/>
      <c r="D618" s="23"/>
      <c r="E618" s="23"/>
      <c r="F618" s="23"/>
      <c r="G618" s="23"/>
      <c r="H618" s="23"/>
      <c r="I618" s="23"/>
      <c r="J618" s="23"/>
      <c r="K618" s="23"/>
      <c r="L618" s="23"/>
      <c r="M618" s="23"/>
      <c r="N618" s="23"/>
      <c r="O618" s="23"/>
      <c r="P618" s="23"/>
      <c r="Q618" s="23"/>
      <c r="R618" s="23"/>
      <c r="S618" s="23"/>
      <c r="T618" s="23"/>
      <c r="U618" s="23"/>
      <c r="V618" s="23"/>
      <c r="W618" s="23"/>
      <c r="X618" s="23"/>
      <c r="Y618" s="23"/>
    </row>
    <row r="619" spans="1:25" ht="12.75" x14ac:dyDescent="0.2">
      <c r="A619" s="23"/>
      <c r="B619" s="23"/>
      <c r="C619" s="23"/>
      <c r="D619" s="23"/>
      <c r="E619" s="23"/>
      <c r="F619" s="23"/>
      <c r="G619" s="23"/>
      <c r="H619" s="23"/>
      <c r="I619" s="23"/>
      <c r="J619" s="23"/>
      <c r="K619" s="23"/>
      <c r="L619" s="23"/>
      <c r="M619" s="23"/>
      <c r="N619" s="23"/>
      <c r="O619" s="23"/>
      <c r="P619" s="23"/>
      <c r="Q619" s="23"/>
      <c r="R619" s="23"/>
      <c r="S619" s="23"/>
      <c r="T619" s="23"/>
      <c r="U619" s="23"/>
      <c r="V619" s="23"/>
      <c r="W619" s="23"/>
      <c r="X619" s="23"/>
      <c r="Y619" s="23"/>
    </row>
    <row r="620" spans="1:25" ht="12.75" x14ac:dyDescent="0.2">
      <c r="A620" s="23"/>
      <c r="B620" s="23"/>
      <c r="C620" s="23"/>
      <c r="D620" s="23"/>
      <c r="E620" s="23"/>
      <c r="F620" s="23"/>
      <c r="G620" s="23"/>
      <c r="H620" s="23"/>
      <c r="I620" s="23"/>
      <c r="J620" s="23"/>
      <c r="K620" s="23"/>
      <c r="L620" s="23"/>
      <c r="M620" s="23"/>
      <c r="N620" s="23"/>
      <c r="O620" s="23"/>
      <c r="P620" s="23"/>
      <c r="Q620" s="23"/>
      <c r="R620" s="23"/>
      <c r="S620" s="23"/>
      <c r="T620" s="23"/>
      <c r="U620" s="23"/>
      <c r="V620" s="23"/>
      <c r="W620" s="23"/>
      <c r="X620" s="23"/>
      <c r="Y620" s="23"/>
    </row>
    <row r="621" spans="1:25" ht="12.75" x14ac:dyDescent="0.2">
      <c r="A621" s="23"/>
      <c r="B621" s="23"/>
      <c r="C621" s="23"/>
      <c r="D621" s="23"/>
      <c r="E621" s="23"/>
      <c r="F621" s="23"/>
      <c r="G621" s="23"/>
      <c r="H621" s="23"/>
      <c r="I621" s="23"/>
      <c r="J621" s="23"/>
      <c r="K621" s="23"/>
      <c r="L621" s="23"/>
      <c r="M621" s="23"/>
      <c r="N621" s="23"/>
      <c r="O621" s="23"/>
      <c r="P621" s="23"/>
      <c r="Q621" s="23"/>
      <c r="R621" s="23"/>
      <c r="S621" s="23"/>
      <c r="T621" s="23"/>
      <c r="U621" s="23"/>
      <c r="V621" s="23"/>
      <c r="W621" s="23"/>
      <c r="X621" s="23"/>
      <c r="Y621" s="23"/>
    </row>
    <row r="622" spans="1:25" ht="12.75" x14ac:dyDescent="0.2">
      <c r="A622" s="23"/>
      <c r="B622" s="23"/>
      <c r="C622" s="23"/>
      <c r="D622" s="23"/>
      <c r="E622" s="23"/>
      <c r="F622" s="23"/>
      <c r="G622" s="23"/>
      <c r="H622" s="23"/>
      <c r="I622" s="23"/>
      <c r="J622" s="23"/>
      <c r="K622" s="23"/>
      <c r="L622" s="23"/>
      <c r="M622" s="23"/>
      <c r="N622" s="23"/>
      <c r="O622" s="23"/>
      <c r="P622" s="23"/>
      <c r="Q622" s="23"/>
      <c r="R622" s="23"/>
      <c r="S622" s="23"/>
      <c r="T622" s="23"/>
      <c r="U622" s="23"/>
      <c r="V622" s="23"/>
      <c r="W622" s="23"/>
      <c r="X622" s="23"/>
      <c r="Y622" s="23"/>
    </row>
    <row r="623" spans="1:25" ht="12.75" x14ac:dyDescent="0.2">
      <c r="A623" s="23"/>
      <c r="B623" s="23"/>
      <c r="C623" s="23"/>
      <c r="D623" s="23"/>
      <c r="E623" s="23"/>
      <c r="F623" s="23"/>
      <c r="G623" s="23"/>
      <c r="H623" s="23"/>
      <c r="I623" s="23"/>
      <c r="J623" s="23"/>
      <c r="K623" s="23"/>
      <c r="L623" s="23"/>
      <c r="M623" s="23"/>
      <c r="N623" s="23"/>
      <c r="O623" s="23"/>
      <c r="P623" s="23"/>
      <c r="Q623" s="23"/>
      <c r="R623" s="23"/>
      <c r="S623" s="23"/>
      <c r="T623" s="23"/>
      <c r="U623" s="23"/>
      <c r="V623" s="23"/>
      <c r="W623" s="23"/>
      <c r="X623" s="23"/>
      <c r="Y623" s="23"/>
    </row>
    <row r="624" spans="1:25" ht="12.75" x14ac:dyDescent="0.2">
      <c r="A624" s="23"/>
      <c r="B624" s="23"/>
      <c r="C624" s="23"/>
      <c r="D624" s="23"/>
      <c r="E624" s="23"/>
      <c r="F624" s="23"/>
      <c r="G624" s="23"/>
      <c r="H624" s="23"/>
      <c r="I624" s="23"/>
      <c r="J624" s="23"/>
      <c r="K624" s="23"/>
      <c r="L624" s="23"/>
      <c r="M624" s="23"/>
      <c r="N624" s="23"/>
      <c r="O624" s="23"/>
      <c r="P624" s="23"/>
      <c r="Q624" s="23"/>
      <c r="R624" s="23"/>
      <c r="S624" s="23"/>
      <c r="T624" s="23"/>
      <c r="U624" s="23"/>
      <c r="V624" s="23"/>
      <c r="W624" s="23"/>
      <c r="X624" s="23"/>
      <c r="Y624" s="23"/>
    </row>
    <row r="625" spans="1:25" ht="12.75" x14ac:dyDescent="0.2">
      <c r="A625" s="23"/>
      <c r="B625" s="23"/>
      <c r="C625" s="23"/>
      <c r="D625" s="23"/>
      <c r="E625" s="23"/>
      <c r="F625" s="23"/>
      <c r="G625" s="23"/>
      <c r="H625" s="23"/>
      <c r="I625" s="23"/>
      <c r="J625" s="23"/>
      <c r="K625" s="23"/>
      <c r="L625" s="23"/>
      <c r="M625" s="23"/>
      <c r="N625" s="23"/>
      <c r="O625" s="23"/>
      <c r="P625" s="23"/>
      <c r="Q625" s="23"/>
      <c r="R625" s="23"/>
      <c r="S625" s="23"/>
      <c r="T625" s="23"/>
      <c r="U625" s="23"/>
      <c r="V625" s="23"/>
      <c r="W625" s="23"/>
      <c r="X625" s="23"/>
      <c r="Y625" s="23"/>
    </row>
    <row r="626" spans="1:25" ht="12.75" x14ac:dyDescent="0.2">
      <c r="A626" s="23"/>
      <c r="B626" s="23"/>
      <c r="C626" s="23"/>
      <c r="D626" s="23"/>
      <c r="E626" s="23"/>
      <c r="F626" s="23"/>
      <c r="G626" s="23"/>
      <c r="H626" s="23"/>
      <c r="I626" s="23"/>
      <c r="J626" s="23"/>
      <c r="K626" s="23"/>
      <c r="L626" s="23"/>
      <c r="M626" s="23"/>
      <c r="N626" s="23"/>
      <c r="O626" s="23"/>
      <c r="P626" s="23"/>
      <c r="Q626" s="23"/>
      <c r="R626" s="23"/>
      <c r="S626" s="23"/>
      <c r="T626" s="23"/>
      <c r="U626" s="23"/>
      <c r="V626" s="23"/>
      <c r="W626" s="23"/>
      <c r="X626" s="23"/>
      <c r="Y626" s="23"/>
    </row>
    <row r="627" spans="1:25" ht="12.75" x14ac:dyDescent="0.2">
      <c r="A627" s="23"/>
      <c r="B627" s="23"/>
      <c r="C627" s="23"/>
      <c r="D627" s="23"/>
      <c r="E627" s="23"/>
      <c r="F627" s="23"/>
      <c r="G627" s="23"/>
      <c r="H627" s="23"/>
      <c r="I627" s="23"/>
      <c r="J627" s="23"/>
      <c r="K627" s="23"/>
      <c r="L627" s="23"/>
      <c r="M627" s="23"/>
      <c r="N627" s="23"/>
      <c r="O627" s="23"/>
      <c r="P627" s="23"/>
      <c r="Q627" s="23"/>
      <c r="R627" s="23"/>
      <c r="S627" s="23"/>
      <c r="T627" s="23"/>
      <c r="U627" s="23"/>
      <c r="V627" s="23"/>
      <c r="W627" s="23"/>
      <c r="X627" s="23"/>
      <c r="Y627" s="23"/>
    </row>
    <row r="628" spans="1:25" ht="12.75" x14ac:dyDescent="0.2">
      <c r="A628" s="23"/>
      <c r="B628" s="23"/>
      <c r="C628" s="23"/>
      <c r="D628" s="23"/>
      <c r="E628" s="23"/>
      <c r="F628" s="23"/>
      <c r="G628" s="23"/>
      <c r="H628" s="23"/>
      <c r="I628" s="23"/>
      <c r="J628" s="23"/>
      <c r="K628" s="23"/>
      <c r="L628" s="23"/>
      <c r="M628" s="23"/>
      <c r="N628" s="23"/>
      <c r="O628" s="23"/>
      <c r="P628" s="23"/>
      <c r="Q628" s="23"/>
      <c r="R628" s="23"/>
      <c r="S628" s="23"/>
      <c r="T628" s="23"/>
      <c r="U628" s="23"/>
      <c r="V628" s="23"/>
      <c r="W628" s="23"/>
      <c r="X628" s="23"/>
      <c r="Y628" s="23"/>
    </row>
    <row r="629" spans="1:25" ht="12.75" x14ac:dyDescent="0.2">
      <c r="A629" s="23"/>
      <c r="B629" s="23"/>
      <c r="C629" s="23"/>
      <c r="D629" s="23"/>
      <c r="E629" s="23"/>
      <c r="F629" s="23"/>
      <c r="G629" s="23"/>
      <c r="H629" s="23"/>
      <c r="I629" s="23"/>
      <c r="J629" s="23"/>
      <c r="K629" s="23"/>
      <c r="L629" s="23"/>
      <c r="M629" s="23"/>
      <c r="N629" s="23"/>
      <c r="O629" s="23"/>
      <c r="P629" s="23"/>
      <c r="Q629" s="23"/>
      <c r="R629" s="23"/>
      <c r="S629" s="23"/>
      <c r="T629" s="23"/>
      <c r="U629" s="23"/>
      <c r="V629" s="23"/>
      <c r="W629" s="23"/>
      <c r="X629" s="23"/>
      <c r="Y629" s="23"/>
    </row>
    <row r="630" spans="1:25" ht="12.75" x14ac:dyDescent="0.2">
      <c r="A630" s="23"/>
      <c r="B630" s="23"/>
      <c r="C630" s="23"/>
      <c r="D630" s="23"/>
      <c r="E630" s="23"/>
      <c r="F630" s="23"/>
      <c r="G630" s="23"/>
      <c r="H630" s="23"/>
      <c r="I630" s="23"/>
      <c r="J630" s="23"/>
      <c r="K630" s="23"/>
      <c r="L630" s="23"/>
      <c r="M630" s="23"/>
      <c r="N630" s="23"/>
      <c r="O630" s="23"/>
      <c r="P630" s="23"/>
      <c r="Q630" s="23"/>
      <c r="R630" s="23"/>
      <c r="S630" s="23"/>
      <c r="T630" s="23"/>
      <c r="U630" s="23"/>
      <c r="V630" s="23"/>
      <c r="W630" s="23"/>
      <c r="X630" s="23"/>
      <c r="Y630" s="23"/>
    </row>
    <row r="631" spans="1:25" ht="12.75" x14ac:dyDescent="0.2">
      <c r="A631" s="23"/>
      <c r="B631" s="23"/>
      <c r="C631" s="23"/>
      <c r="D631" s="23"/>
      <c r="E631" s="23"/>
      <c r="F631" s="23"/>
      <c r="G631" s="23"/>
      <c r="H631" s="23"/>
      <c r="I631" s="23"/>
      <c r="J631" s="23"/>
      <c r="K631" s="23"/>
      <c r="L631" s="23"/>
      <c r="M631" s="23"/>
      <c r="N631" s="23"/>
      <c r="O631" s="23"/>
      <c r="P631" s="23"/>
      <c r="Q631" s="23"/>
      <c r="R631" s="23"/>
      <c r="S631" s="23"/>
      <c r="T631" s="23"/>
      <c r="U631" s="23"/>
      <c r="V631" s="23"/>
      <c r="W631" s="23"/>
      <c r="X631" s="23"/>
      <c r="Y631" s="23"/>
    </row>
    <row r="632" spans="1:25" ht="12.75" x14ac:dyDescent="0.2">
      <c r="A632" s="23"/>
      <c r="B632" s="23"/>
      <c r="C632" s="23"/>
      <c r="D632" s="23"/>
      <c r="E632" s="23"/>
      <c r="F632" s="23"/>
      <c r="G632" s="23"/>
      <c r="H632" s="23"/>
      <c r="I632" s="23"/>
      <c r="J632" s="23"/>
      <c r="K632" s="23"/>
      <c r="L632" s="23"/>
      <c r="M632" s="23"/>
      <c r="N632" s="23"/>
      <c r="O632" s="23"/>
      <c r="P632" s="23"/>
      <c r="Q632" s="23"/>
      <c r="R632" s="23"/>
      <c r="S632" s="23"/>
      <c r="T632" s="23"/>
      <c r="U632" s="23"/>
      <c r="V632" s="23"/>
      <c r="W632" s="23"/>
      <c r="X632" s="23"/>
      <c r="Y632" s="23"/>
    </row>
    <row r="633" spans="1:25" ht="12.75" x14ac:dyDescent="0.2">
      <c r="A633" s="23"/>
      <c r="B633" s="23"/>
      <c r="C633" s="23"/>
      <c r="D633" s="23"/>
      <c r="E633" s="23"/>
      <c r="F633" s="23"/>
      <c r="G633" s="23"/>
      <c r="H633" s="23"/>
      <c r="I633" s="23"/>
      <c r="J633" s="23"/>
      <c r="K633" s="23"/>
      <c r="L633" s="23"/>
      <c r="M633" s="23"/>
      <c r="N633" s="23"/>
      <c r="O633" s="23"/>
      <c r="P633" s="23"/>
      <c r="Q633" s="23"/>
      <c r="R633" s="23"/>
      <c r="S633" s="23"/>
      <c r="T633" s="23"/>
      <c r="U633" s="23"/>
      <c r="V633" s="23"/>
      <c r="W633" s="23"/>
      <c r="X633" s="23"/>
      <c r="Y633" s="23"/>
    </row>
    <row r="634" spans="1:25" ht="12.75" x14ac:dyDescent="0.2">
      <c r="A634" s="23"/>
      <c r="B634" s="23"/>
      <c r="C634" s="23"/>
      <c r="D634" s="23"/>
      <c r="E634" s="23"/>
      <c r="F634" s="23"/>
      <c r="G634" s="23"/>
      <c r="H634" s="23"/>
      <c r="I634" s="23"/>
      <c r="J634" s="23"/>
      <c r="K634" s="23"/>
      <c r="L634" s="23"/>
      <c r="M634" s="23"/>
      <c r="N634" s="23"/>
      <c r="O634" s="23"/>
      <c r="P634" s="23"/>
      <c r="Q634" s="23"/>
      <c r="R634" s="23"/>
      <c r="S634" s="23"/>
      <c r="T634" s="23"/>
      <c r="U634" s="23"/>
      <c r="V634" s="23"/>
      <c r="W634" s="23"/>
      <c r="X634" s="23"/>
      <c r="Y634" s="23"/>
    </row>
    <row r="635" spans="1:25" ht="12.75" x14ac:dyDescent="0.2">
      <c r="A635" s="23"/>
      <c r="B635" s="23"/>
      <c r="C635" s="23"/>
      <c r="D635" s="23"/>
      <c r="E635" s="23"/>
      <c r="F635" s="23"/>
      <c r="G635" s="23"/>
      <c r="H635" s="23"/>
      <c r="I635" s="23"/>
      <c r="J635" s="23"/>
      <c r="K635" s="23"/>
      <c r="L635" s="23"/>
      <c r="M635" s="23"/>
      <c r="N635" s="23"/>
      <c r="O635" s="23"/>
      <c r="P635" s="23"/>
      <c r="Q635" s="23"/>
      <c r="R635" s="23"/>
      <c r="S635" s="23"/>
      <c r="T635" s="23"/>
      <c r="U635" s="23"/>
      <c r="V635" s="23"/>
      <c r="W635" s="23"/>
      <c r="X635" s="23"/>
      <c r="Y635" s="23"/>
    </row>
    <row r="636" spans="1:25" ht="12.75" x14ac:dyDescent="0.2">
      <c r="A636" s="23"/>
      <c r="B636" s="23"/>
      <c r="C636" s="23"/>
      <c r="D636" s="23"/>
      <c r="E636" s="23"/>
      <c r="F636" s="23"/>
      <c r="G636" s="23"/>
      <c r="H636" s="23"/>
      <c r="I636" s="23"/>
      <c r="J636" s="23"/>
      <c r="K636" s="23"/>
      <c r="L636" s="23"/>
      <c r="M636" s="23"/>
      <c r="N636" s="23"/>
      <c r="O636" s="23"/>
      <c r="P636" s="23"/>
      <c r="Q636" s="23"/>
      <c r="R636" s="23"/>
      <c r="S636" s="23"/>
      <c r="T636" s="23"/>
      <c r="U636" s="23"/>
      <c r="V636" s="23"/>
      <c r="W636" s="23"/>
      <c r="X636" s="23"/>
      <c r="Y636" s="23"/>
    </row>
    <row r="637" spans="1:25" ht="12.75" x14ac:dyDescent="0.2">
      <c r="A637" s="23"/>
      <c r="B637" s="23"/>
      <c r="C637" s="23"/>
      <c r="D637" s="23"/>
      <c r="E637" s="23"/>
      <c r="F637" s="23"/>
      <c r="G637" s="23"/>
      <c r="H637" s="23"/>
      <c r="I637" s="23"/>
      <c r="J637" s="23"/>
      <c r="K637" s="23"/>
      <c r="L637" s="23"/>
      <c r="M637" s="23"/>
      <c r="N637" s="23"/>
      <c r="O637" s="23"/>
      <c r="P637" s="23"/>
      <c r="Q637" s="23"/>
      <c r="R637" s="23"/>
      <c r="S637" s="23"/>
      <c r="T637" s="23"/>
      <c r="U637" s="23"/>
      <c r="V637" s="23"/>
      <c r="W637" s="23"/>
      <c r="X637" s="23"/>
      <c r="Y637" s="23"/>
    </row>
    <row r="638" spans="1:25" ht="12.75" x14ac:dyDescent="0.2">
      <c r="A638" s="23"/>
      <c r="B638" s="23"/>
      <c r="C638" s="23"/>
      <c r="D638" s="23"/>
      <c r="E638" s="23"/>
      <c r="F638" s="23"/>
      <c r="G638" s="23"/>
      <c r="H638" s="23"/>
      <c r="I638" s="23"/>
      <c r="J638" s="23"/>
      <c r="K638" s="23"/>
      <c r="L638" s="23"/>
      <c r="M638" s="23"/>
      <c r="N638" s="23"/>
      <c r="O638" s="23"/>
      <c r="P638" s="23"/>
      <c r="Q638" s="23"/>
      <c r="R638" s="23"/>
      <c r="S638" s="23"/>
      <c r="T638" s="23"/>
      <c r="U638" s="23"/>
      <c r="V638" s="23"/>
      <c r="W638" s="23"/>
      <c r="X638" s="23"/>
      <c r="Y638" s="23"/>
    </row>
    <row r="639" spans="1:25" ht="12.75" x14ac:dyDescent="0.2">
      <c r="A639" s="23"/>
      <c r="B639" s="23"/>
      <c r="C639" s="23"/>
      <c r="D639" s="23"/>
      <c r="E639" s="23"/>
      <c r="F639" s="23"/>
      <c r="G639" s="23"/>
      <c r="H639" s="23"/>
      <c r="I639" s="23"/>
      <c r="J639" s="23"/>
      <c r="K639" s="23"/>
      <c r="L639" s="23"/>
      <c r="M639" s="23"/>
      <c r="N639" s="23"/>
      <c r="O639" s="23"/>
      <c r="P639" s="23"/>
      <c r="Q639" s="23"/>
      <c r="R639" s="23"/>
      <c r="S639" s="23"/>
      <c r="T639" s="23"/>
      <c r="U639" s="23"/>
      <c r="V639" s="23"/>
      <c r="W639" s="23"/>
      <c r="X639" s="23"/>
      <c r="Y639" s="23"/>
    </row>
    <row r="640" spans="1:25" ht="12.75" x14ac:dyDescent="0.2">
      <c r="A640" s="23"/>
      <c r="B640" s="23"/>
      <c r="C640" s="23"/>
      <c r="D640" s="23"/>
      <c r="E640" s="23"/>
      <c r="F640" s="23"/>
      <c r="G640" s="23"/>
      <c r="H640" s="23"/>
      <c r="I640" s="23"/>
      <c r="J640" s="23"/>
      <c r="K640" s="23"/>
      <c r="L640" s="23"/>
      <c r="M640" s="23"/>
      <c r="N640" s="23"/>
      <c r="O640" s="23"/>
      <c r="P640" s="23"/>
      <c r="Q640" s="23"/>
      <c r="R640" s="23"/>
      <c r="S640" s="23"/>
      <c r="T640" s="23"/>
      <c r="U640" s="23"/>
      <c r="V640" s="23"/>
      <c r="W640" s="23"/>
      <c r="X640" s="23"/>
      <c r="Y640" s="23"/>
    </row>
    <row r="641" spans="1:25" ht="12.75" x14ac:dyDescent="0.2">
      <c r="A641" s="23"/>
      <c r="B641" s="23"/>
      <c r="C641" s="23"/>
      <c r="D641" s="23"/>
      <c r="E641" s="23"/>
      <c r="F641" s="23"/>
      <c r="G641" s="23"/>
      <c r="H641" s="23"/>
      <c r="I641" s="23"/>
      <c r="J641" s="23"/>
      <c r="K641" s="23"/>
      <c r="L641" s="23"/>
      <c r="M641" s="23"/>
      <c r="N641" s="23"/>
      <c r="O641" s="23"/>
      <c r="P641" s="23"/>
      <c r="Q641" s="23"/>
      <c r="R641" s="23"/>
      <c r="S641" s="23"/>
      <c r="T641" s="23"/>
      <c r="U641" s="23"/>
      <c r="V641" s="23"/>
      <c r="W641" s="23"/>
      <c r="X641" s="23"/>
      <c r="Y641" s="23"/>
    </row>
    <row r="642" spans="1:25" ht="12.75" x14ac:dyDescent="0.2">
      <c r="A642" s="23"/>
      <c r="B642" s="23"/>
      <c r="C642" s="23"/>
      <c r="D642" s="23"/>
      <c r="E642" s="23"/>
      <c r="F642" s="23"/>
      <c r="G642" s="23"/>
      <c r="H642" s="23"/>
      <c r="I642" s="23"/>
      <c r="J642" s="23"/>
      <c r="K642" s="23"/>
      <c r="L642" s="23"/>
      <c r="M642" s="23"/>
      <c r="N642" s="23"/>
      <c r="O642" s="23"/>
      <c r="P642" s="23"/>
      <c r="Q642" s="23"/>
      <c r="R642" s="23"/>
      <c r="S642" s="23"/>
      <c r="T642" s="23"/>
      <c r="U642" s="23"/>
      <c r="V642" s="23"/>
      <c r="W642" s="23"/>
      <c r="X642" s="23"/>
      <c r="Y642" s="23"/>
    </row>
    <row r="643" spans="1:25" ht="12.75" x14ac:dyDescent="0.2">
      <c r="A643" s="23"/>
      <c r="B643" s="23"/>
      <c r="C643" s="23"/>
      <c r="D643" s="23"/>
      <c r="E643" s="23"/>
      <c r="F643" s="23"/>
      <c r="G643" s="23"/>
      <c r="H643" s="23"/>
      <c r="I643" s="23"/>
      <c r="J643" s="23"/>
      <c r="K643" s="23"/>
      <c r="L643" s="23"/>
      <c r="M643" s="23"/>
      <c r="N643" s="23"/>
      <c r="O643" s="23"/>
      <c r="P643" s="23"/>
      <c r="Q643" s="23"/>
      <c r="R643" s="23"/>
      <c r="S643" s="23"/>
      <c r="T643" s="23"/>
      <c r="U643" s="23"/>
      <c r="V643" s="23"/>
      <c r="W643" s="23"/>
      <c r="X643" s="23"/>
      <c r="Y643" s="23"/>
    </row>
    <row r="644" spans="1:25" ht="12.75" x14ac:dyDescent="0.2">
      <c r="A644" s="23"/>
      <c r="B644" s="23"/>
      <c r="C644" s="23"/>
      <c r="D644" s="23"/>
      <c r="E644" s="23"/>
      <c r="F644" s="23"/>
      <c r="G644" s="23"/>
      <c r="H644" s="23"/>
      <c r="I644" s="23"/>
      <c r="J644" s="23"/>
      <c r="K644" s="23"/>
      <c r="L644" s="23"/>
      <c r="M644" s="23"/>
      <c r="N644" s="23"/>
      <c r="O644" s="23"/>
      <c r="P644" s="23"/>
      <c r="Q644" s="23"/>
      <c r="R644" s="23"/>
      <c r="S644" s="23"/>
      <c r="T644" s="23"/>
      <c r="U644" s="23"/>
      <c r="V644" s="23"/>
      <c r="W644" s="23"/>
      <c r="X644" s="23"/>
      <c r="Y644" s="23"/>
    </row>
    <row r="645" spans="1:25" ht="12.75" x14ac:dyDescent="0.2">
      <c r="A645" s="23"/>
      <c r="B645" s="23"/>
      <c r="C645" s="23"/>
      <c r="D645" s="23"/>
      <c r="E645" s="23"/>
      <c r="F645" s="23"/>
      <c r="G645" s="23"/>
      <c r="H645" s="23"/>
      <c r="I645" s="23"/>
      <c r="J645" s="23"/>
      <c r="K645" s="23"/>
      <c r="L645" s="23"/>
      <c r="M645" s="23"/>
      <c r="N645" s="23"/>
      <c r="O645" s="23"/>
      <c r="P645" s="23"/>
      <c r="Q645" s="23"/>
      <c r="R645" s="23"/>
      <c r="S645" s="23"/>
      <c r="T645" s="23"/>
      <c r="U645" s="23"/>
      <c r="V645" s="23"/>
      <c r="W645" s="23"/>
      <c r="X645" s="23"/>
      <c r="Y645" s="23"/>
    </row>
    <row r="646" spans="1:25" ht="12.75" x14ac:dyDescent="0.2">
      <c r="A646" s="23"/>
      <c r="B646" s="23"/>
      <c r="C646" s="23"/>
      <c r="D646" s="23"/>
      <c r="E646" s="23"/>
      <c r="F646" s="23"/>
      <c r="G646" s="23"/>
      <c r="H646" s="23"/>
      <c r="I646" s="23"/>
      <c r="J646" s="23"/>
      <c r="K646" s="23"/>
      <c r="L646" s="23"/>
      <c r="M646" s="23"/>
      <c r="N646" s="23"/>
      <c r="O646" s="23"/>
      <c r="P646" s="23"/>
      <c r="Q646" s="23"/>
      <c r="R646" s="23"/>
      <c r="S646" s="23"/>
      <c r="T646" s="23"/>
      <c r="U646" s="23"/>
      <c r="V646" s="23"/>
      <c r="W646" s="23"/>
      <c r="X646" s="23"/>
      <c r="Y646" s="23"/>
    </row>
    <row r="647" spans="1:25" ht="12.75" x14ac:dyDescent="0.2">
      <c r="A647" s="23"/>
      <c r="B647" s="23"/>
      <c r="C647" s="23"/>
      <c r="D647" s="23"/>
      <c r="E647" s="23"/>
      <c r="F647" s="23"/>
      <c r="G647" s="23"/>
      <c r="H647" s="23"/>
      <c r="I647" s="23"/>
      <c r="J647" s="23"/>
      <c r="K647" s="23"/>
      <c r="L647" s="23"/>
      <c r="M647" s="23"/>
      <c r="N647" s="23"/>
      <c r="O647" s="23"/>
      <c r="P647" s="23"/>
      <c r="Q647" s="23"/>
      <c r="R647" s="23"/>
      <c r="S647" s="23"/>
      <c r="T647" s="23"/>
      <c r="U647" s="23"/>
      <c r="V647" s="23"/>
      <c r="W647" s="23"/>
      <c r="X647" s="23"/>
      <c r="Y647" s="23"/>
    </row>
    <row r="648" spans="1:25" ht="12.75" x14ac:dyDescent="0.2">
      <c r="A648" s="23"/>
      <c r="B648" s="23"/>
      <c r="C648" s="23"/>
      <c r="D648" s="23"/>
      <c r="E648" s="23"/>
      <c r="F648" s="23"/>
      <c r="G648" s="23"/>
      <c r="H648" s="23"/>
      <c r="I648" s="23"/>
      <c r="J648" s="23"/>
      <c r="K648" s="23"/>
      <c r="L648" s="23"/>
      <c r="M648" s="23"/>
      <c r="N648" s="23"/>
      <c r="O648" s="23"/>
      <c r="P648" s="23"/>
      <c r="Q648" s="23"/>
      <c r="R648" s="23"/>
      <c r="S648" s="23"/>
      <c r="T648" s="23"/>
      <c r="U648" s="23"/>
      <c r="V648" s="23"/>
      <c r="W648" s="23"/>
      <c r="X648" s="23"/>
      <c r="Y648" s="23"/>
    </row>
    <row r="649" spans="1:25" ht="12.75" x14ac:dyDescent="0.2">
      <c r="A649" s="23"/>
      <c r="B649" s="23"/>
      <c r="C649" s="23"/>
      <c r="D649" s="23"/>
      <c r="E649" s="23"/>
      <c r="F649" s="23"/>
      <c r="G649" s="23"/>
      <c r="H649" s="23"/>
      <c r="I649" s="23"/>
      <c r="J649" s="23"/>
      <c r="K649" s="23"/>
      <c r="L649" s="23"/>
      <c r="M649" s="23"/>
      <c r="N649" s="23"/>
      <c r="O649" s="23"/>
      <c r="P649" s="23"/>
      <c r="Q649" s="23"/>
      <c r="R649" s="23"/>
      <c r="S649" s="23"/>
      <c r="T649" s="23"/>
      <c r="U649" s="23"/>
      <c r="V649" s="23"/>
      <c r="W649" s="23"/>
      <c r="X649" s="23"/>
      <c r="Y649" s="23"/>
    </row>
    <row r="650" spans="1:25" ht="12.75" x14ac:dyDescent="0.2">
      <c r="A650" s="23"/>
      <c r="B650" s="23"/>
      <c r="C650" s="23"/>
      <c r="D650" s="23"/>
      <c r="E650" s="23"/>
      <c r="F650" s="23"/>
      <c r="G650" s="23"/>
      <c r="H650" s="23"/>
      <c r="I650" s="23"/>
      <c r="J650" s="23"/>
      <c r="K650" s="23"/>
      <c r="L650" s="23"/>
      <c r="M650" s="23"/>
      <c r="N650" s="23"/>
      <c r="O650" s="23"/>
      <c r="P650" s="23"/>
      <c r="Q650" s="23"/>
      <c r="R650" s="23"/>
      <c r="S650" s="23"/>
      <c r="T650" s="23"/>
      <c r="U650" s="23"/>
      <c r="V650" s="23"/>
      <c r="W650" s="23"/>
      <c r="X650" s="23"/>
      <c r="Y650" s="23"/>
    </row>
    <row r="651" spans="1:25" ht="12.75" x14ac:dyDescent="0.2">
      <c r="A651" s="23"/>
      <c r="B651" s="23"/>
      <c r="C651" s="23"/>
      <c r="D651" s="23"/>
      <c r="E651" s="23"/>
      <c r="F651" s="23"/>
      <c r="G651" s="23"/>
      <c r="H651" s="23"/>
      <c r="I651" s="23"/>
      <c r="J651" s="23"/>
      <c r="K651" s="23"/>
      <c r="L651" s="23"/>
      <c r="M651" s="23"/>
      <c r="N651" s="23"/>
      <c r="O651" s="23"/>
      <c r="P651" s="23"/>
      <c r="Q651" s="23"/>
      <c r="R651" s="23"/>
      <c r="S651" s="23"/>
      <c r="T651" s="23"/>
      <c r="U651" s="23"/>
      <c r="V651" s="23"/>
      <c r="W651" s="23"/>
      <c r="X651" s="23"/>
      <c r="Y651" s="23"/>
    </row>
    <row r="652" spans="1:25" ht="12.75" x14ac:dyDescent="0.2">
      <c r="A652" s="23"/>
      <c r="B652" s="23"/>
      <c r="C652" s="23"/>
      <c r="D652" s="23"/>
      <c r="E652" s="23"/>
      <c r="F652" s="23"/>
      <c r="G652" s="23"/>
      <c r="H652" s="23"/>
      <c r="I652" s="23"/>
      <c r="J652" s="23"/>
      <c r="K652" s="23"/>
      <c r="L652" s="23"/>
      <c r="M652" s="23"/>
      <c r="N652" s="23"/>
      <c r="O652" s="23"/>
      <c r="P652" s="23"/>
      <c r="Q652" s="23"/>
      <c r="R652" s="23"/>
      <c r="S652" s="23"/>
      <c r="T652" s="23"/>
      <c r="U652" s="23"/>
      <c r="V652" s="23"/>
      <c r="W652" s="23"/>
      <c r="X652" s="23"/>
      <c r="Y652" s="23"/>
    </row>
    <row r="653" spans="1:25" ht="12.75" x14ac:dyDescent="0.2">
      <c r="A653" s="23"/>
      <c r="B653" s="23"/>
      <c r="C653" s="23"/>
      <c r="D653" s="23"/>
      <c r="E653" s="23"/>
      <c r="F653" s="23"/>
      <c r="G653" s="23"/>
      <c r="H653" s="23"/>
      <c r="I653" s="23"/>
      <c r="J653" s="23"/>
      <c r="K653" s="23"/>
      <c r="L653" s="23"/>
      <c r="M653" s="23"/>
      <c r="N653" s="23"/>
      <c r="O653" s="23"/>
      <c r="P653" s="23"/>
      <c r="Q653" s="23"/>
      <c r="R653" s="23"/>
      <c r="S653" s="23"/>
      <c r="T653" s="23"/>
      <c r="U653" s="23"/>
      <c r="V653" s="23"/>
      <c r="W653" s="23"/>
      <c r="X653" s="23"/>
      <c r="Y653" s="23"/>
    </row>
    <row r="654" spans="1:25" ht="12.75" x14ac:dyDescent="0.2">
      <c r="A654" s="23"/>
      <c r="B654" s="23"/>
      <c r="C654" s="23"/>
      <c r="D654" s="23"/>
      <c r="E654" s="23"/>
      <c r="F654" s="23"/>
      <c r="G654" s="23"/>
      <c r="H654" s="23"/>
      <c r="I654" s="23"/>
      <c r="J654" s="23"/>
      <c r="K654" s="23"/>
      <c r="L654" s="23"/>
      <c r="M654" s="23"/>
      <c r="N654" s="23"/>
      <c r="O654" s="23"/>
      <c r="P654" s="23"/>
      <c r="Q654" s="23"/>
      <c r="R654" s="23"/>
      <c r="S654" s="23"/>
      <c r="T654" s="23"/>
      <c r="U654" s="23"/>
      <c r="V654" s="23"/>
      <c r="W654" s="23"/>
      <c r="X654" s="23"/>
      <c r="Y654" s="23"/>
    </row>
    <row r="655" spans="1:25" ht="12.75" x14ac:dyDescent="0.2">
      <c r="A655" s="23"/>
      <c r="B655" s="23"/>
      <c r="C655" s="23"/>
      <c r="D655" s="23"/>
      <c r="E655" s="23"/>
      <c r="F655" s="23"/>
      <c r="G655" s="23"/>
      <c r="H655" s="23"/>
      <c r="I655" s="23"/>
      <c r="J655" s="23"/>
      <c r="K655" s="23"/>
      <c r="L655" s="23"/>
      <c r="M655" s="23"/>
      <c r="N655" s="23"/>
      <c r="O655" s="23"/>
      <c r="P655" s="23"/>
      <c r="Q655" s="23"/>
      <c r="R655" s="23"/>
      <c r="S655" s="23"/>
      <c r="T655" s="23"/>
      <c r="U655" s="23"/>
      <c r="V655" s="23"/>
      <c r="W655" s="23"/>
      <c r="X655" s="23"/>
      <c r="Y655" s="23"/>
    </row>
    <row r="656" spans="1:25" ht="12.75" x14ac:dyDescent="0.2">
      <c r="A656" s="23"/>
      <c r="B656" s="23"/>
      <c r="C656" s="23"/>
      <c r="D656" s="23"/>
      <c r="E656" s="23"/>
      <c r="F656" s="23"/>
      <c r="G656" s="23"/>
      <c r="H656" s="23"/>
      <c r="I656" s="23"/>
      <c r="J656" s="23"/>
      <c r="K656" s="23"/>
      <c r="L656" s="23"/>
      <c r="M656" s="23"/>
      <c r="N656" s="23"/>
      <c r="O656" s="23"/>
      <c r="P656" s="23"/>
      <c r="Q656" s="23"/>
      <c r="R656" s="23"/>
      <c r="S656" s="23"/>
      <c r="T656" s="23"/>
      <c r="U656" s="23"/>
      <c r="V656" s="23"/>
      <c r="W656" s="23"/>
      <c r="X656" s="23"/>
      <c r="Y656" s="23"/>
    </row>
    <row r="657" spans="1:25" ht="12.75" x14ac:dyDescent="0.2">
      <c r="A657" s="23"/>
      <c r="B657" s="23"/>
      <c r="C657" s="23"/>
      <c r="D657" s="23"/>
      <c r="E657" s="23"/>
      <c r="F657" s="23"/>
      <c r="G657" s="23"/>
      <c r="H657" s="23"/>
      <c r="I657" s="23"/>
      <c r="J657" s="23"/>
      <c r="K657" s="23"/>
      <c r="L657" s="23"/>
      <c r="M657" s="23"/>
      <c r="N657" s="23"/>
      <c r="O657" s="23"/>
      <c r="P657" s="23"/>
      <c r="Q657" s="23"/>
      <c r="R657" s="23"/>
      <c r="S657" s="23"/>
      <c r="T657" s="23"/>
      <c r="U657" s="23"/>
      <c r="V657" s="23"/>
      <c r="W657" s="23"/>
      <c r="X657" s="23"/>
      <c r="Y657" s="23"/>
    </row>
    <row r="658" spans="1:25" ht="12.75" x14ac:dyDescent="0.2">
      <c r="A658" s="23"/>
      <c r="B658" s="23"/>
      <c r="C658" s="23"/>
      <c r="D658" s="23"/>
      <c r="E658" s="23"/>
      <c r="F658" s="23"/>
      <c r="G658" s="23"/>
      <c r="H658" s="23"/>
      <c r="I658" s="23"/>
      <c r="J658" s="23"/>
      <c r="K658" s="23"/>
      <c r="L658" s="23"/>
      <c r="M658" s="23"/>
      <c r="N658" s="23"/>
      <c r="O658" s="23"/>
      <c r="P658" s="23"/>
      <c r="Q658" s="23"/>
      <c r="R658" s="23"/>
      <c r="S658" s="23"/>
      <c r="T658" s="23"/>
      <c r="U658" s="23"/>
      <c r="V658" s="23"/>
      <c r="W658" s="23"/>
      <c r="X658" s="23"/>
      <c r="Y658" s="23"/>
    </row>
    <row r="659" spans="1:25" ht="12.75" x14ac:dyDescent="0.2">
      <c r="A659" s="23"/>
      <c r="B659" s="23"/>
      <c r="C659" s="23"/>
      <c r="D659" s="23"/>
      <c r="E659" s="23"/>
      <c r="F659" s="23"/>
      <c r="G659" s="23"/>
      <c r="H659" s="23"/>
      <c r="I659" s="23"/>
      <c r="J659" s="23"/>
      <c r="K659" s="23"/>
      <c r="L659" s="23"/>
      <c r="M659" s="23"/>
      <c r="N659" s="23"/>
      <c r="O659" s="23"/>
      <c r="P659" s="23"/>
      <c r="Q659" s="23"/>
      <c r="R659" s="23"/>
      <c r="S659" s="23"/>
      <c r="T659" s="23"/>
      <c r="U659" s="23"/>
      <c r="V659" s="23"/>
      <c r="W659" s="23"/>
      <c r="X659" s="23"/>
      <c r="Y659" s="23"/>
    </row>
    <row r="660" spans="1:25" ht="12.75" x14ac:dyDescent="0.2">
      <c r="A660" s="23"/>
      <c r="B660" s="23"/>
      <c r="C660" s="23"/>
      <c r="D660" s="23"/>
      <c r="E660" s="23"/>
      <c r="F660" s="23"/>
      <c r="G660" s="23"/>
      <c r="H660" s="23"/>
      <c r="I660" s="23"/>
      <c r="J660" s="23"/>
      <c r="K660" s="23"/>
      <c r="L660" s="23"/>
      <c r="M660" s="23"/>
      <c r="N660" s="23"/>
      <c r="O660" s="23"/>
      <c r="P660" s="23"/>
      <c r="Q660" s="23"/>
      <c r="R660" s="23"/>
      <c r="S660" s="23"/>
      <c r="T660" s="23"/>
      <c r="U660" s="23"/>
      <c r="V660" s="23"/>
      <c r="W660" s="23"/>
      <c r="X660" s="23"/>
      <c r="Y660" s="23"/>
    </row>
    <row r="661" spans="1:25" ht="12.75" x14ac:dyDescent="0.2">
      <c r="A661" s="23"/>
      <c r="B661" s="23"/>
      <c r="C661" s="23"/>
      <c r="D661" s="23"/>
      <c r="E661" s="23"/>
      <c r="F661" s="23"/>
      <c r="G661" s="23"/>
      <c r="H661" s="23"/>
      <c r="I661" s="23"/>
      <c r="J661" s="23"/>
      <c r="K661" s="23"/>
      <c r="L661" s="23"/>
      <c r="M661" s="23"/>
      <c r="N661" s="23"/>
      <c r="O661" s="23"/>
      <c r="P661" s="23"/>
      <c r="Q661" s="23"/>
      <c r="R661" s="23"/>
      <c r="S661" s="23"/>
      <c r="T661" s="23"/>
      <c r="U661" s="23"/>
      <c r="V661" s="23"/>
      <c r="W661" s="23"/>
      <c r="X661" s="23"/>
      <c r="Y661" s="23"/>
    </row>
    <row r="662" spans="1:25" ht="12.75" x14ac:dyDescent="0.2">
      <c r="A662" s="23"/>
      <c r="B662" s="23"/>
      <c r="C662" s="23"/>
      <c r="D662" s="23"/>
      <c r="E662" s="23"/>
      <c r="F662" s="23"/>
      <c r="G662" s="23"/>
      <c r="H662" s="23"/>
      <c r="I662" s="23"/>
      <c r="J662" s="23"/>
      <c r="K662" s="23"/>
      <c r="L662" s="23"/>
      <c r="M662" s="23"/>
      <c r="N662" s="23"/>
      <c r="O662" s="23"/>
      <c r="P662" s="23"/>
      <c r="Q662" s="23"/>
      <c r="R662" s="23"/>
      <c r="S662" s="23"/>
      <c r="T662" s="23"/>
      <c r="U662" s="23"/>
      <c r="V662" s="23"/>
      <c r="W662" s="23"/>
      <c r="X662" s="23"/>
      <c r="Y662" s="23"/>
    </row>
    <row r="663" spans="1:25" ht="12.75" x14ac:dyDescent="0.2">
      <c r="A663" s="23"/>
      <c r="B663" s="23"/>
      <c r="C663" s="23"/>
      <c r="D663" s="23"/>
      <c r="E663" s="23"/>
      <c r="F663" s="23"/>
      <c r="G663" s="23"/>
      <c r="H663" s="23"/>
      <c r="I663" s="23"/>
      <c r="J663" s="23"/>
      <c r="K663" s="23"/>
      <c r="L663" s="23"/>
      <c r="M663" s="23"/>
      <c r="N663" s="23"/>
      <c r="O663" s="23"/>
      <c r="P663" s="23"/>
      <c r="Q663" s="23"/>
      <c r="R663" s="23"/>
      <c r="S663" s="23"/>
      <c r="T663" s="23"/>
      <c r="U663" s="23"/>
      <c r="V663" s="23"/>
      <c r="W663" s="23"/>
      <c r="X663" s="23"/>
      <c r="Y663" s="23"/>
    </row>
    <row r="664" spans="1:25" ht="12.75" x14ac:dyDescent="0.2">
      <c r="A664" s="23"/>
      <c r="B664" s="23"/>
      <c r="C664" s="23"/>
      <c r="D664" s="23"/>
      <c r="E664" s="23"/>
      <c r="F664" s="23"/>
      <c r="G664" s="23"/>
      <c r="H664" s="23"/>
      <c r="I664" s="23"/>
      <c r="J664" s="23"/>
      <c r="K664" s="23"/>
      <c r="L664" s="23"/>
      <c r="M664" s="23"/>
      <c r="N664" s="23"/>
      <c r="O664" s="23"/>
      <c r="P664" s="23"/>
      <c r="Q664" s="23"/>
      <c r="R664" s="23"/>
      <c r="S664" s="23"/>
      <c r="T664" s="23"/>
      <c r="U664" s="23"/>
      <c r="V664" s="23"/>
      <c r="W664" s="23"/>
      <c r="X664" s="23"/>
      <c r="Y664" s="23"/>
    </row>
    <row r="665" spans="1:25" ht="12.75" x14ac:dyDescent="0.2">
      <c r="A665" s="23"/>
      <c r="B665" s="23"/>
      <c r="C665" s="23"/>
      <c r="D665" s="23"/>
      <c r="E665" s="23"/>
      <c r="F665" s="23"/>
      <c r="G665" s="23"/>
      <c r="H665" s="23"/>
      <c r="I665" s="23"/>
      <c r="J665" s="23"/>
      <c r="K665" s="23"/>
      <c r="L665" s="23"/>
      <c r="M665" s="23"/>
      <c r="N665" s="23"/>
      <c r="O665" s="23"/>
      <c r="P665" s="23"/>
      <c r="Q665" s="23"/>
      <c r="R665" s="23"/>
      <c r="S665" s="23"/>
      <c r="T665" s="23"/>
      <c r="U665" s="23"/>
      <c r="V665" s="23"/>
      <c r="W665" s="23"/>
      <c r="X665" s="23"/>
      <c r="Y665" s="23"/>
    </row>
    <row r="666" spans="1:25" ht="12.75" x14ac:dyDescent="0.2">
      <c r="A666" s="23"/>
      <c r="B666" s="23"/>
      <c r="C666" s="23"/>
      <c r="D666" s="23"/>
      <c r="E666" s="23"/>
      <c r="F666" s="23"/>
      <c r="G666" s="23"/>
      <c r="H666" s="23"/>
      <c r="I666" s="23"/>
      <c r="J666" s="23"/>
      <c r="K666" s="23"/>
      <c r="L666" s="23"/>
      <c r="M666" s="23"/>
      <c r="N666" s="23"/>
      <c r="O666" s="23"/>
      <c r="P666" s="23"/>
      <c r="Q666" s="23"/>
      <c r="R666" s="23"/>
      <c r="S666" s="23"/>
      <c r="T666" s="23"/>
      <c r="U666" s="23"/>
      <c r="V666" s="23"/>
      <c r="W666" s="23"/>
      <c r="X666" s="23"/>
      <c r="Y666" s="23"/>
    </row>
    <row r="667" spans="1:25" ht="12.75" x14ac:dyDescent="0.2">
      <c r="A667" s="23"/>
      <c r="B667" s="23"/>
      <c r="C667" s="23"/>
      <c r="D667" s="23"/>
      <c r="E667" s="23"/>
      <c r="F667" s="23"/>
      <c r="G667" s="23"/>
      <c r="H667" s="23"/>
      <c r="I667" s="23"/>
      <c r="J667" s="23"/>
      <c r="K667" s="23"/>
      <c r="L667" s="23"/>
      <c r="M667" s="23"/>
      <c r="N667" s="23"/>
      <c r="O667" s="23"/>
      <c r="P667" s="23"/>
      <c r="Q667" s="23"/>
      <c r="R667" s="23"/>
      <c r="S667" s="23"/>
      <c r="T667" s="23"/>
      <c r="U667" s="23"/>
      <c r="V667" s="23"/>
      <c r="W667" s="23"/>
      <c r="X667" s="23"/>
      <c r="Y667" s="23"/>
    </row>
    <row r="668" spans="1:25" ht="12.75" x14ac:dyDescent="0.2">
      <c r="A668" s="23"/>
      <c r="B668" s="23"/>
      <c r="C668" s="23"/>
      <c r="D668" s="23"/>
      <c r="E668" s="23"/>
      <c r="F668" s="23"/>
      <c r="G668" s="23"/>
      <c r="H668" s="23"/>
      <c r="I668" s="23"/>
      <c r="J668" s="23"/>
      <c r="K668" s="23"/>
      <c r="L668" s="23"/>
      <c r="M668" s="23"/>
      <c r="N668" s="23"/>
      <c r="O668" s="23"/>
      <c r="P668" s="23"/>
      <c r="Q668" s="23"/>
      <c r="R668" s="23"/>
      <c r="S668" s="23"/>
      <c r="T668" s="23"/>
      <c r="U668" s="23"/>
      <c r="V668" s="23"/>
      <c r="W668" s="23"/>
      <c r="X668" s="23"/>
      <c r="Y668" s="23"/>
    </row>
    <row r="669" spans="1:25" ht="12.75" x14ac:dyDescent="0.2">
      <c r="A669" s="23"/>
      <c r="B669" s="23"/>
      <c r="C669" s="23"/>
      <c r="D669" s="23"/>
      <c r="E669" s="23"/>
      <c r="F669" s="23"/>
      <c r="G669" s="23"/>
      <c r="H669" s="23"/>
      <c r="I669" s="23"/>
      <c r="J669" s="23"/>
      <c r="K669" s="23"/>
      <c r="L669" s="23"/>
      <c r="M669" s="23"/>
      <c r="N669" s="23"/>
      <c r="O669" s="23"/>
      <c r="P669" s="23"/>
      <c r="Q669" s="23"/>
      <c r="R669" s="23"/>
      <c r="S669" s="23"/>
      <c r="T669" s="23"/>
      <c r="U669" s="23"/>
      <c r="V669" s="23"/>
      <c r="W669" s="23"/>
      <c r="X669" s="23"/>
      <c r="Y669" s="23"/>
    </row>
    <row r="670" spans="1:25" ht="12.75" x14ac:dyDescent="0.2">
      <c r="A670" s="23"/>
      <c r="B670" s="23"/>
      <c r="C670" s="23"/>
      <c r="D670" s="23"/>
      <c r="E670" s="23"/>
      <c r="F670" s="23"/>
      <c r="G670" s="23"/>
      <c r="H670" s="23"/>
      <c r="I670" s="23"/>
      <c r="J670" s="23"/>
      <c r="K670" s="23"/>
      <c r="L670" s="23"/>
      <c r="M670" s="23"/>
      <c r="N670" s="23"/>
      <c r="O670" s="23"/>
      <c r="P670" s="23"/>
      <c r="Q670" s="23"/>
      <c r="R670" s="23"/>
      <c r="S670" s="23"/>
      <c r="T670" s="23"/>
      <c r="U670" s="23"/>
      <c r="V670" s="23"/>
      <c r="W670" s="23"/>
      <c r="X670" s="23"/>
      <c r="Y670" s="23"/>
    </row>
    <row r="671" spans="1:25" ht="12.75" x14ac:dyDescent="0.2">
      <c r="A671" s="23"/>
      <c r="B671" s="23"/>
      <c r="C671" s="23"/>
      <c r="D671" s="23"/>
      <c r="E671" s="23"/>
      <c r="F671" s="23"/>
      <c r="G671" s="23"/>
      <c r="H671" s="23"/>
      <c r="I671" s="23"/>
      <c r="J671" s="23"/>
      <c r="K671" s="23"/>
      <c r="L671" s="23"/>
      <c r="M671" s="23"/>
      <c r="N671" s="23"/>
      <c r="O671" s="23"/>
      <c r="P671" s="23"/>
      <c r="Q671" s="23"/>
      <c r="R671" s="23"/>
      <c r="S671" s="23"/>
      <c r="T671" s="23"/>
      <c r="U671" s="23"/>
      <c r="V671" s="23"/>
      <c r="W671" s="23"/>
      <c r="X671" s="23"/>
      <c r="Y671" s="23"/>
    </row>
    <row r="672" spans="1:25" ht="12.75" x14ac:dyDescent="0.2">
      <c r="A672" s="23"/>
      <c r="B672" s="23"/>
      <c r="C672" s="23"/>
      <c r="D672" s="23"/>
      <c r="E672" s="23"/>
      <c r="F672" s="23"/>
      <c r="G672" s="23"/>
      <c r="H672" s="23"/>
      <c r="I672" s="23"/>
      <c r="J672" s="23"/>
      <c r="K672" s="23"/>
      <c r="L672" s="23"/>
      <c r="M672" s="23"/>
      <c r="N672" s="23"/>
      <c r="O672" s="23"/>
      <c r="P672" s="23"/>
      <c r="Q672" s="23"/>
      <c r="R672" s="23"/>
      <c r="S672" s="23"/>
      <c r="T672" s="23"/>
      <c r="U672" s="23"/>
      <c r="V672" s="23"/>
      <c r="W672" s="23"/>
      <c r="X672" s="23"/>
      <c r="Y672" s="23"/>
    </row>
    <row r="673" spans="1:25" ht="12.75" x14ac:dyDescent="0.2">
      <c r="A673" s="23"/>
      <c r="B673" s="23"/>
      <c r="C673" s="23"/>
      <c r="D673" s="23"/>
      <c r="E673" s="23"/>
      <c r="F673" s="23"/>
      <c r="G673" s="23"/>
      <c r="H673" s="23"/>
      <c r="I673" s="23"/>
      <c r="J673" s="23"/>
      <c r="K673" s="23"/>
      <c r="L673" s="23"/>
      <c r="M673" s="23"/>
      <c r="N673" s="23"/>
      <c r="O673" s="23"/>
      <c r="P673" s="23"/>
      <c r="Q673" s="23"/>
      <c r="R673" s="23"/>
      <c r="S673" s="23"/>
      <c r="T673" s="23"/>
      <c r="U673" s="23"/>
      <c r="V673" s="23"/>
      <c r="W673" s="23"/>
      <c r="X673" s="23"/>
      <c r="Y673" s="23"/>
    </row>
    <row r="674" spans="1:25" ht="12.75" x14ac:dyDescent="0.2">
      <c r="A674" s="23"/>
      <c r="B674" s="23"/>
      <c r="C674" s="23"/>
      <c r="D674" s="23"/>
      <c r="E674" s="23"/>
      <c r="F674" s="23"/>
      <c r="G674" s="23"/>
      <c r="H674" s="23"/>
      <c r="I674" s="23"/>
      <c r="J674" s="23"/>
      <c r="K674" s="23"/>
      <c r="L674" s="23"/>
      <c r="M674" s="23"/>
      <c r="N674" s="23"/>
      <c r="O674" s="23"/>
      <c r="P674" s="23"/>
      <c r="Q674" s="23"/>
      <c r="R674" s="23"/>
      <c r="S674" s="23"/>
      <c r="T674" s="23"/>
      <c r="U674" s="23"/>
      <c r="V674" s="23"/>
      <c r="W674" s="23"/>
      <c r="X674" s="23"/>
      <c r="Y674" s="23"/>
    </row>
    <row r="675" spans="1:25" ht="12.75" x14ac:dyDescent="0.2">
      <c r="A675" s="23"/>
      <c r="B675" s="23"/>
      <c r="C675" s="23"/>
      <c r="D675" s="23"/>
      <c r="E675" s="23"/>
      <c r="F675" s="23"/>
      <c r="G675" s="23"/>
      <c r="H675" s="23"/>
      <c r="I675" s="23"/>
      <c r="J675" s="23"/>
      <c r="K675" s="23"/>
      <c r="L675" s="23"/>
      <c r="M675" s="23"/>
      <c r="N675" s="23"/>
      <c r="O675" s="23"/>
      <c r="P675" s="23"/>
      <c r="Q675" s="23"/>
      <c r="R675" s="23"/>
      <c r="S675" s="23"/>
      <c r="T675" s="23"/>
      <c r="U675" s="23"/>
      <c r="V675" s="23"/>
      <c r="W675" s="23"/>
      <c r="X675" s="23"/>
      <c r="Y675" s="23"/>
    </row>
    <row r="676" spans="1:25" ht="12.75" x14ac:dyDescent="0.2">
      <c r="A676" s="23"/>
      <c r="B676" s="23"/>
      <c r="C676" s="23"/>
      <c r="D676" s="23"/>
      <c r="E676" s="23"/>
      <c r="F676" s="23"/>
      <c r="G676" s="23"/>
      <c r="H676" s="23"/>
      <c r="I676" s="23"/>
      <c r="J676" s="23"/>
      <c r="K676" s="23"/>
      <c r="L676" s="23"/>
      <c r="M676" s="23"/>
      <c r="N676" s="23"/>
      <c r="O676" s="23"/>
      <c r="P676" s="23"/>
      <c r="Q676" s="23"/>
      <c r="R676" s="23"/>
      <c r="S676" s="23"/>
      <c r="T676" s="23"/>
      <c r="U676" s="23"/>
      <c r="V676" s="23"/>
      <c r="W676" s="23"/>
      <c r="X676" s="23"/>
      <c r="Y676" s="23"/>
    </row>
    <row r="677" spans="1:25" ht="12.75" x14ac:dyDescent="0.2">
      <c r="A677" s="23"/>
      <c r="B677" s="23"/>
      <c r="C677" s="23"/>
      <c r="D677" s="23"/>
      <c r="E677" s="23"/>
      <c r="F677" s="23"/>
      <c r="G677" s="23"/>
      <c r="H677" s="23"/>
      <c r="I677" s="23"/>
      <c r="J677" s="23"/>
      <c r="K677" s="23"/>
      <c r="L677" s="23"/>
      <c r="M677" s="23"/>
      <c r="N677" s="23"/>
      <c r="O677" s="23"/>
      <c r="P677" s="23"/>
      <c r="Q677" s="23"/>
      <c r="R677" s="23"/>
      <c r="S677" s="23"/>
      <c r="T677" s="23"/>
      <c r="U677" s="23"/>
      <c r="V677" s="23"/>
      <c r="W677" s="23"/>
      <c r="X677" s="23"/>
      <c r="Y677" s="23"/>
    </row>
    <row r="678" spans="1:25" ht="12.75" x14ac:dyDescent="0.2">
      <c r="A678" s="23"/>
      <c r="B678" s="23"/>
      <c r="C678" s="23"/>
      <c r="D678" s="23"/>
      <c r="E678" s="23"/>
      <c r="F678" s="23"/>
      <c r="G678" s="23"/>
      <c r="H678" s="23"/>
      <c r="I678" s="23"/>
      <c r="J678" s="23"/>
      <c r="K678" s="23"/>
      <c r="L678" s="23"/>
      <c r="M678" s="23"/>
      <c r="N678" s="23"/>
      <c r="O678" s="23"/>
      <c r="P678" s="23"/>
      <c r="Q678" s="23"/>
      <c r="R678" s="23"/>
      <c r="S678" s="23"/>
      <c r="T678" s="23"/>
      <c r="U678" s="23"/>
      <c r="V678" s="23"/>
      <c r="W678" s="23"/>
      <c r="X678" s="23"/>
      <c r="Y678" s="23"/>
    </row>
    <row r="679" spans="1:25" ht="12.75" x14ac:dyDescent="0.2">
      <c r="A679" s="23"/>
      <c r="B679" s="23"/>
      <c r="C679" s="23"/>
      <c r="D679" s="23"/>
      <c r="E679" s="23"/>
      <c r="F679" s="23"/>
      <c r="G679" s="23"/>
      <c r="H679" s="23"/>
      <c r="I679" s="23"/>
      <c r="J679" s="23"/>
      <c r="K679" s="23"/>
      <c r="L679" s="23"/>
      <c r="M679" s="23"/>
      <c r="N679" s="23"/>
      <c r="O679" s="23"/>
      <c r="P679" s="23"/>
      <c r="Q679" s="23"/>
      <c r="R679" s="23"/>
      <c r="S679" s="23"/>
      <c r="T679" s="23"/>
      <c r="U679" s="23"/>
      <c r="V679" s="23"/>
      <c r="W679" s="23"/>
      <c r="X679" s="23"/>
      <c r="Y679" s="23"/>
    </row>
    <row r="680" spans="1:25" ht="12.75" x14ac:dyDescent="0.2">
      <c r="A680" s="23"/>
      <c r="B680" s="23"/>
      <c r="C680" s="23"/>
      <c r="D680" s="23"/>
      <c r="E680" s="23"/>
      <c r="F680" s="23"/>
      <c r="G680" s="23"/>
      <c r="H680" s="23"/>
      <c r="I680" s="23"/>
      <c r="J680" s="23"/>
      <c r="K680" s="23"/>
      <c r="L680" s="23"/>
      <c r="M680" s="23"/>
      <c r="N680" s="23"/>
      <c r="O680" s="23"/>
      <c r="P680" s="23"/>
      <c r="Q680" s="23"/>
      <c r="R680" s="23"/>
      <c r="S680" s="23"/>
      <c r="T680" s="23"/>
      <c r="U680" s="23"/>
      <c r="V680" s="23"/>
      <c r="W680" s="23"/>
      <c r="X680" s="23"/>
      <c r="Y680" s="23"/>
    </row>
    <row r="681" spans="1:25" ht="12.75" x14ac:dyDescent="0.2">
      <c r="A681" s="23"/>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row>
    <row r="682" spans="1:25" ht="12.75" x14ac:dyDescent="0.2">
      <c r="A682" s="23"/>
      <c r="B682" s="23"/>
      <c r="C682" s="23"/>
      <c r="D682" s="23"/>
      <c r="E682" s="23"/>
      <c r="F682" s="23"/>
      <c r="G682" s="23"/>
      <c r="H682" s="23"/>
      <c r="I682" s="23"/>
      <c r="J682" s="23"/>
      <c r="K682" s="23"/>
      <c r="L682" s="23"/>
      <c r="M682" s="23"/>
      <c r="N682" s="23"/>
      <c r="O682" s="23"/>
      <c r="P682" s="23"/>
      <c r="Q682" s="23"/>
      <c r="R682" s="23"/>
      <c r="S682" s="23"/>
      <c r="T682" s="23"/>
      <c r="U682" s="23"/>
      <c r="V682" s="23"/>
      <c r="W682" s="23"/>
      <c r="X682" s="23"/>
      <c r="Y682" s="23"/>
    </row>
    <row r="683" spans="1:25" ht="12.75" x14ac:dyDescent="0.2">
      <c r="A683" s="23"/>
      <c r="B683" s="23"/>
      <c r="C683" s="23"/>
      <c r="D683" s="23"/>
      <c r="E683" s="23"/>
      <c r="F683" s="23"/>
      <c r="G683" s="23"/>
      <c r="H683" s="23"/>
      <c r="I683" s="23"/>
      <c r="J683" s="23"/>
      <c r="K683" s="23"/>
      <c r="L683" s="23"/>
      <c r="M683" s="23"/>
      <c r="N683" s="23"/>
      <c r="O683" s="23"/>
      <c r="P683" s="23"/>
      <c r="Q683" s="23"/>
      <c r="R683" s="23"/>
      <c r="S683" s="23"/>
      <c r="T683" s="23"/>
      <c r="U683" s="23"/>
      <c r="V683" s="23"/>
      <c r="W683" s="23"/>
      <c r="X683" s="23"/>
      <c r="Y683" s="23"/>
    </row>
    <row r="684" spans="1:25" ht="12.75" x14ac:dyDescent="0.2">
      <c r="A684" s="23"/>
      <c r="B684" s="23"/>
      <c r="C684" s="23"/>
      <c r="D684" s="23"/>
      <c r="E684" s="23"/>
      <c r="F684" s="23"/>
      <c r="G684" s="23"/>
      <c r="H684" s="23"/>
      <c r="I684" s="23"/>
      <c r="J684" s="23"/>
      <c r="K684" s="23"/>
      <c r="L684" s="23"/>
      <c r="M684" s="23"/>
      <c r="N684" s="23"/>
      <c r="O684" s="23"/>
      <c r="P684" s="23"/>
      <c r="Q684" s="23"/>
      <c r="R684" s="23"/>
      <c r="S684" s="23"/>
      <c r="T684" s="23"/>
      <c r="U684" s="23"/>
      <c r="V684" s="23"/>
      <c r="W684" s="23"/>
      <c r="X684" s="23"/>
      <c r="Y684" s="23"/>
    </row>
    <row r="685" spans="1:25" ht="12.75" x14ac:dyDescent="0.2">
      <c r="A685" s="23"/>
      <c r="B685" s="23"/>
      <c r="C685" s="23"/>
      <c r="D685" s="23"/>
      <c r="E685" s="23"/>
      <c r="F685" s="23"/>
      <c r="G685" s="23"/>
      <c r="H685" s="23"/>
      <c r="I685" s="23"/>
      <c r="J685" s="23"/>
      <c r="K685" s="23"/>
      <c r="L685" s="23"/>
      <c r="M685" s="23"/>
      <c r="N685" s="23"/>
      <c r="O685" s="23"/>
      <c r="P685" s="23"/>
      <c r="Q685" s="23"/>
      <c r="R685" s="23"/>
      <c r="S685" s="23"/>
      <c r="T685" s="23"/>
      <c r="U685" s="23"/>
      <c r="V685" s="23"/>
      <c r="W685" s="23"/>
      <c r="X685" s="23"/>
      <c r="Y685" s="23"/>
    </row>
    <row r="686" spans="1:25" ht="12.75" x14ac:dyDescent="0.2">
      <c r="A686" s="23"/>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row>
    <row r="687" spans="1:25" ht="12.75" x14ac:dyDescent="0.2">
      <c r="A687" s="23"/>
      <c r="B687" s="23"/>
      <c r="C687" s="23"/>
      <c r="D687" s="23"/>
      <c r="E687" s="23"/>
      <c r="F687" s="23"/>
      <c r="G687" s="23"/>
      <c r="H687" s="23"/>
      <c r="I687" s="23"/>
      <c r="J687" s="23"/>
      <c r="K687" s="23"/>
      <c r="L687" s="23"/>
      <c r="M687" s="23"/>
      <c r="N687" s="23"/>
      <c r="O687" s="23"/>
      <c r="P687" s="23"/>
      <c r="Q687" s="23"/>
      <c r="R687" s="23"/>
      <c r="S687" s="23"/>
      <c r="T687" s="23"/>
      <c r="U687" s="23"/>
      <c r="V687" s="23"/>
      <c r="W687" s="23"/>
      <c r="X687" s="23"/>
      <c r="Y687" s="23"/>
    </row>
    <row r="688" spans="1:25" ht="12.75" x14ac:dyDescent="0.2">
      <c r="A688" s="23"/>
      <c r="B688" s="23"/>
      <c r="C688" s="23"/>
      <c r="D688" s="23"/>
      <c r="E688" s="23"/>
      <c r="F688" s="23"/>
      <c r="G688" s="23"/>
      <c r="H688" s="23"/>
      <c r="I688" s="23"/>
      <c r="J688" s="23"/>
      <c r="K688" s="23"/>
      <c r="L688" s="23"/>
      <c r="M688" s="23"/>
      <c r="N688" s="23"/>
      <c r="O688" s="23"/>
      <c r="P688" s="23"/>
      <c r="Q688" s="23"/>
      <c r="R688" s="23"/>
      <c r="S688" s="23"/>
      <c r="T688" s="23"/>
      <c r="U688" s="23"/>
      <c r="V688" s="23"/>
      <c r="W688" s="23"/>
      <c r="X688" s="23"/>
      <c r="Y688" s="23"/>
    </row>
    <row r="689" spans="1:25" ht="12.75" x14ac:dyDescent="0.2">
      <c r="A689" s="23"/>
      <c r="B689" s="23"/>
      <c r="C689" s="23"/>
      <c r="D689" s="23"/>
      <c r="E689" s="23"/>
      <c r="F689" s="23"/>
      <c r="G689" s="23"/>
      <c r="H689" s="23"/>
      <c r="I689" s="23"/>
      <c r="J689" s="23"/>
      <c r="K689" s="23"/>
      <c r="L689" s="23"/>
      <c r="M689" s="23"/>
      <c r="N689" s="23"/>
      <c r="O689" s="23"/>
      <c r="P689" s="23"/>
      <c r="Q689" s="23"/>
      <c r="R689" s="23"/>
      <c r="S689" s="23"/>
      <c r="T689" s="23"/>
      <c r="U689" s="23"/>
      <c r="V689" s="23"/>
      <c r="W689" s="23"/>
      <c r="X689" s="23"/>
      <c r="Y689" s="23"/>
    </row>
    <row r="690" spans="1:25" ht="12.75" x14ac:dyDescent="0.2">
      <c r="A690" s="23"/>
      <c r="B690" s="23"/>
      <c r="C690" s="23"/>
      <c r="D690" s="23"/>
      <c r="E690" s="23"/>
      <c r="F690" s="23"/>
      <c r="G690" s="23"/>
      <c r="H690" s="23"/>
      <c r="I690" s="23"/>
      <c r="J690" s="23"/>
      <c r="K690" s="23"/>
      <c r="L690" s="23"/>
      <c r="M690" s="23"/>
      <c r="N690" s="23"/>
      <c r="O690" s="23"/>
      <c r="P690" s="23"/>
      <c r="Q690" s="23"/>
      <c r="R690" s="23"/>
      <c r="S690" s="23"/>
      <c r="T690" s="23"/>
      <c r="U690" s="23"/>
      <c r="V690" s="23"/>
      <c r="W690" s="23"/>
      <c r="X690" s="23"/>
      <c r="Y690" s="23"/>
    </row>
    <row r="691" spans="1:25" ht="12.75" x14ac:dyDescent="0.2">
      <c r="A691" s="23"/>
      <c r="B691" s="23"/>
      <c r="C691" s="23"/>
      <c r="D691" s="23"/>
      <c r="E691" s="23"/>
      <c r="F691" s="23"/>
      <c r="G691" s="23"/>
      <c r="H691" s="23"/>
      <c r="I691" s="23"/>
      <c r="J691" s="23"/>
      <c r="K691" s="23"/>
      <c r="L691" s="23"/>
      <c r="M691" s="23"/>
      <c r="N691" s="23"/>
      <c r="O691" s="23"/>
      <c r="P691" s="23"/>
      <c r="Q691" s="23"/>
      <c r="R691" s="23"/>
      <c r="S691" s="23"/>
      <c r="T691" s="23"/>
      <c r="U691" s="23"/>
      <c r="V691" s="23"/>
      <c r="W691" s="23"/>
      <c r="X691" s="23"/>
      <c r="Y691" s="23"/>
    </row>
    <row r="692" spans="1:25" ht="12.75" x14ac:dyDescent="0.2">
      <c r="A692" s="23"/>
      <c r="B692" s="23"/>
      <c r="C692" s="23"/>
      <c r="D692" s="23"/>
      <c r="E692" s="23"/>
      <c r="F692" s="23"/>
      <c r="G692" s="23"/>
      <c r="H692" s="23"/>
      <c r="I692" s="23"/>
      <c r="J692" s="23"/>
      <c r="K692" s="23"/>
      <c r="L692" s="23"/>
      <c r="M692" s="23"/>
      <c r="N692" s="23"/>
      <c r="O692" s="23"/>
      <c r="P692" s="23"/>
      <c r="Q692" s="23"/>
      <c r="R692" s="23"/>
      <c r="S692" s="23"/>
      <c r="T692" s="23"/>
      <c r="U692" s="23"/>
      <c r="V692" s="23"/>
      <c r="W692" s="23"/>
      <c r="X692" s="23"/>
      <c r="Y692" s="23"/>
    </row>
    <row r="693" spans="1:25" ht="12.75" x14ac:dyDescent="0.2">
      <c r="A693" s="23"/>
      <c r="B693" s="23"/>
      <c r="C693" s="23"/>
      <c r="D693" s="23"/>
      <c r="E693" s="23"/>
      <c r="F693" s="23"/>
      <c r="G693" s="23"/>
      <c r="H693" s="23"/>
      <c r="I693" s="23"/>
      <c r="J693" s="23"/>
      <c r="K693" s="23"/>
      <c r="L693" s="23"/>
      <c r="M693" s="23"/>
      <c r="N693" s="23"/>
      <c r="O693" s="23"/>
      <c r="P693" s="23"/>
      <c r="Q693" s="23"/>
      <c r="R693" s="23"/>
      <c r="S693" s="23"/>
      <c r="T693" s="23"/>
      <c r="U693" s="23"/>
      <c r="V693" s="23"/>
      <c r="W693" s="23"/>
      <c r="X693" s="23"/>
      <c r="Y693" s="23"/>
    </row>
    <row r="694" spans="1:25" ht="12.75" x14ac:dyDescent="0.2">
      <c r="A694" s="23"/>
      <c r="B694" s="23"/>
      <c r="C694" s="23"/>
      <c r="D694" s="23"/>
      <c r="E694" s="23"/>
      <c r="F694" s="23"/>
      <c r="G694" s="23"/>
      <c r="H694" s="23"/>
      <c r="I694" s="23"/>
      <c r="J694" s="23"/>
      <c r="K694" s="23"/>
      <c r="L694" s="23"/>
      <c r="M694" s="23"/>
      <c r="N694" s="23"/>
      <c r="O694" s="23"/>
      <c r="P694" s="23"/>
      <c r="Q694" s="23"/>
      <c r="R694" s="23"/>
      <c r="S694" s="23"/>
      <c r="T694" s="23"/>
      <c r="U694" s="23"/>
      <c r="V694" s="23"/>
      <c r="W694" s="23"/>
      <c r="X694" s="23"/>
      <c r="Y694" s="23"/>
    </row>
    <row r="695" spans="1:25" ht="12.75" x14ac:dyDescent="0.2">
      <c r="A695" s="23"/>
      <c r="B695" s="23"/>
      <c r="C695" s="23"/>
      <c r="D695" s="23"/>
      <c r="E695" s="23"/>
      <c r="F695" s="23"/>
      <c r="G695" s="23"/>
      <c r="H695" s="23"/>
      <c r="I695" s="23"/>
      <c r="J695" s="23"/>
      <c r="K695" s="23"/>
      <c r="L695" s="23"/>
      <c r="M695" s="23"/>
      <c r="N695" s="23"/>
      <c r="O695" s="23"/>
      <c r="P695" s="23"/>
      <c r="Q695" s="23"/>
      <c r="R695" s="23"/>
      <c r="S695" s="23"/>
      <c r="T695" s="23"/>
      <c r="U695" s="23"/>
      <c r="V695" s="23"/>
      <c r="W695" s="23"/>
      <c r="X695" s="23"/>
      <c r="Y695" s="23"/>
    </row>
    <row r="696" spans="1:25" ht="12.75" x14ac:dyDescent="0.2">
      <c r="A696" s="23"/>
      <c r="B696" s="23"/>
      <c r="C696" s="23"/>
      <c r="D696" s="23"/>
      <c r="E696" s="23"/>
      <c r="F696" s="23"/>
      <c r="G696" s="23"/>
      <c r="H696" s="23"/>
      <c r="I696" s="23"/>
      <c r="J696" s="23"/>
      <c r="K696" s="23"/>
      <c r="L696" s="23"/>
      <c r="M696" s="23"/>
      <c r="N696" s="23"/>
      <c r="O696" s="23"/>
      <c r="P696" s="23"/>
      <c r="Q696" s="23"/>
      <c r="R696" s="23"/>
      <c r="S696" s="23"/>
      <c r="T696" s="23"/>
      <c r="U696" s="23"/>
      <c r="V696" s="23"/>
      <c r="W696" s="23"/>
      <c r="X696" s="23"/>
      <c r="Y696" s="23"/>
    </row>
    <row r="697" spans="1:25" ht="12.75" x14ac:dyDescent="0.2">
      <c r="A697" s="23"/>
      <c r="B697" s="23"/>
      <c r="C697" s="23"/>
      <c r="D697" s="23"/>
      <c r="E697" s="23"/>
      <c r="F697" s="23"/>
      <c r="G697" s="23"/>
      <c r="H697" s="23"/>
      <c r="I697" s="23"/>
      <c r="J697" s="23"/>
      <c r="K697" s="23"/>
      <c r="L697" s="23"/>
      <c r="M697" s="23"/>
      <c r="N697" s="23"/>
      <c r="O697" s="23"/>
      <c r="P697" s="23"/>
      <c r="Q697" s="23"/>
      <c r="R697" s="23"/>
      <c r="S697" s="23"/>
      <c r="T697" s="23"/>
      <c r="U697" s="23"/>
      <c r="V697" s="23"/>
      <c r="W697" s="23"/>
      <c r="X697" s="23"/>
      <c r="Y697" s="23"/>
    </row>
    <row r="698" spans="1:25" ht="12.75" x14ac:dyDescent="0.2">
      <c r="A698" s="23"/>
      <c r="B698" s="23"/>
      <c r="C698" s="23"/>
      <c r="D698" s="23"/>
      <c r="E698" s="23"/>
      <c r="F698" s="23"/>
      <c r="G698" s="23"/>
      <c r="H698" s="23"/>
      <c r="I698" s="23"/>
      <c r="J698" s="23"/>
      <c r="K698" s="23"/>
      <c r="L698" s="23"/>
      <c r="M698" s="23"/>
      <c r="N698" s="23"/>
      <c r="O698" s="23"/>
      <c r="P698" s="23"/>
      <c r="Q698" s="23"/>
      <c r="R698" s="23"/>
      <c r="S698" s="23"/>
      <c r="T698" s="23"/>
      <c r="U698" s="23"/>
      <c r="V698" s="23"/>
      <c r="W698" s="23"/>
      <c r="X698" s="23"/>
      <c r="Y698" s="23"/>
    </row>
    <row r="699" spans="1:25" ht="12.75" x14ac:dyDescent="0.2">
      <c r="A699" s="23"/>
      <c r="B699" s="23"/>
      <c r="C699" s="23"/>
      <c r="D699" s="23"/>
      <c r="E699" s="23"/>
      <c r="F699" s="23"/>
      <c r="G699" s="23"/>
      <c r="H699" s="23"/>
      <c r="I699" s="23"/>
      <c r="J699" s="23"/>
      <c r="K699" s="23"/>
      <c r="L699" s="23"/>
      <c r="M699" s="23"/>
      <c r="N699" s="23"/>
      <c r="O699" s="23"/>
      <c r="P699" s="23"/>
      <c r="Q699" s="23"/>
      <c r="R699" s="23"/>
      <c r="S699" s="23"/>
      <c r="T699" s="23"/>
      <c r="U699" s="23"/>
      <c r="V699" s="23"/>
      <c r="W699" s="23"/>
      <c r="X699" s="23"/>
      <c r="Y699" s="23"/>
    </row>
    <row r="700" spans="1:25" ht="12.75" x14ac:dyDescent="0.2">
      <c r="A700" s="23"/>
      <c r="B700" s="23"/>
      <c r="C700" s="23"/>
      <c r="D700" s="23"/>
      <c r="E700" s="23"/>
      <c r="F700" s="23"/>
      <c r="G700" s="23"/>
      <c r="H700" s="23"/>
      <c r="I700" s="23"/>
      <c r="J700" s="23"/>
      <c r="K700" s="23"/>
      <c r="L700" s="23"/>
      <c r="M700" s="23"/>
      <c r="N700" s="23"/>
      <c r="O700" s="23"/>
      <c r="P700" s="23"/>
      <c r="Q700" s="23"/>
      <c r="R700" s="23"/>
      <c r="S700" s="23"/>
      <c r="T700" s="23"/>
      <c r="U700" s="23"/>
      <c r="V700" s="23"/>
      <c r="W700" s="23"/>
      <c r="X700" s="23"/>
      <c r="Y700" s="23"/>
    </row>
    <row r="701" spans="1:25" ht="12.75" x14ac:dyDescent="0.2">
      <c r="A701" s="23"/>
      <c r="B701" s="23"/>
      <c r="C701" s="23"/>
      <c r="D701" s="23"/>
      <c r="E701" s="23"/>
      <c r="F701" s="23"/>
      <c r="G701" s="23"/>
      <c r="H701" s="23"/>
      <c r="I701" s="23"/>
      <c r="J701" s="23"/>
      <c r="K701" s="23"/>
      <c r="L701" s="23"/>
      <c r="M701" s="23"/>
      <c r="N701" s="23"/>
      <c r="O701" s="23"/>
      <c r="P701" s="23"/>
      <c r="Q701" s="23"/>
      <c r="R701" s="23"/>
      <c r="S701" s="23"/>
      <c r="T701" s="23"/>
      <c r="U701" s="23"/>
      <c r="V701" s="23"/>
      <c r="W701" s="23"/>
      <c r="X701" s="23"/>
      <c r="Y701" s="23"/>
    </row>
    <row r="702" spans="1:25" ht="12.75" x14ac:dyDescent="0.2">
      <c r="A702" s="23"/>
      <c r="B702" s="23"/>
      <c r="C702" s="23"/>
      <c r="D702" s="23"/>
      <c r="E702" s="23"/>
      <c r="F702" s="23"/>
      <c r="G702" s="23"/>
      <c r="H702" s="23"/>
      <c r="I702" s="23"/>
      <c r="J702" s="23"/>
      <c r="K702" s="23"/>
      <c r="L702" s="23"/>
      <c r="M702" s="23"/>
      <c r="N702" s="23"/>
      <c r="O702" s="23"/>
      <c r="P702" s="23"/>
      <c r="Q702" s="23"/>
      <c r="R702" s="23"/>
      <c r="S702" s="23"/>
      <c r="T702" s="23"/>
      <c r="U702" s="23"/>
      <c r="V702" s="23"/>
      <c r="W702" s="23"/>
      <c r="X702" s="23"/>
      <c r="Y702" s="23"/>
    </row>
    <row r="703" spans="1:25" ht="12.75" x14ac:dyDescent="0.2">
      <c r="A703" s="23"/>
      <c r="B703" s="23"/>
      <c r="C703" s="23"/>
      <c r="D703" s="23"/>
      <c r="E703" s="23"/>
      <c r="F703" s="23"/>
      <c r="G703" s="23"/>
      <c r="H703" s="23"/>
      <c r="I703" s="23"/>
      <c r="J703" s="23"/>
      <c r="K703" s="23"/>
      <c r="L703" s="23"/>
      <c r="M703" s="23"/>
      <c r="N703" s="23"/>
      <c r="O703" s="23"/>
      <c r="P703" s="23"/>
      <c r="Q703" s="23"/>
      <c r="R703" s="23"/>
      <c r="S703" s="23"/>
      <c r="T703" s="23"/>
      <c r="U703" s="23"/>
      <c r="V703" s="23"/>
      <c r="W703" s="23"/>
      <c r="X703" s="23"/>
      <c r="Y703" s="23"/>
    </row>
    <row r="704" spans="1:25" ht="12.75" x14ac:dyDescent="0.2">
      <c r="A704" s="23"/>
      <c r="B704" s="23"/>
      <c r="C704" s="23"/>
      <c r="D704" s="23"/>
      <c r="E704" s="23"/>
      <c r="F704" s="23"/>
      <c r="G704" s="23"/>
      <c r="H704" s="23"/>
      <c r="I704" s="23"/>
      <c r="J704" s="23"/>
      <c r="K704" s="23"/>
      <c r="L704" s="23"/>
      <c r="M704" s="23"/>
      <c r="N704" s="23"/>
      <c r="O704" s="23"/>
      <c r="P704" s="23"/>
      <c r="Q704" s="23"/>
      <c r="R704" s="23"/>
      <c r="S704" s="23"/>
      <c r="T704" s="23"/>
      <c r="U704" s="23"/>
      <c r="V704" s="23"/>
      <c r="W704" s="23"/>
      <c r="X704" s="23"/>
      <c r="Y704" s="23"/>
    </row>
    <row r="705" spans="1:25" ht="12.75" x14ac:dyDescent="0.2">
      <c r="A705" s="23"/>
      <c r="B705" s="23"/>
      <c r="C705" s="23"/>
      <c r="D705" s="23"/>
      <c r="E705" s="23"/>
      <c r="F705" s="23"/>
      <c r="G705" s="23"/>
      <c r="H705" s="23"/>
      <c r="I705" s="23"/>
      <c r="J705" s="23"/>
      <c r="K705" s="23"/>
      <c r="L705" s="23"/>
      <c r="M705" s="23"/>
      <c r="N705" s="23"/>
      <c r="O705" s="23"/>
      <c r="P705" s="23"/>
      <c r="Q705" s="23"/>
      <c r="R705" s="23"/>
      <c r="S705" s="23"/>
      <c r="T705" s="23"/>
      <c r="U705" s="23"/>
      <c r="V705" s="23"/>
      <c r="W705" s="23"/>
      <c r="X705" s="23"/>
      <c r="Y705" s="23"/>
    </row>
    <row r="706" spans="1:25" ht="12.75" x14ac:dyDescent="0.2">
      <c r="A706" s="23"/>
      <c r="B706" s="23"/>
      <c r="C706" s="23"/>
      <c r="D706" s="23"/>
      <c r="E706" s="23"/>
      <c r="F706" s="23"/>
      <c r="G706" s="23"/>
      <c r="H706" s="23"/>
      <c r="I706" s="23"/>
      <c r="J706" s="23"/>
      <c r="K706" s="23"/>
      <c r="L706" s="23"/>
      <c r="M706" s="23"/>
      <c r="N706" s="23"/>
      <c r="O706" s="23"/>
      <c r="P706" s="23"/>
      <c r="Q706" s="23"/>
      <c r="R706" s="23"/>
      <c r="S706" s="23"/>
      <c r="T706" s="23"/>
      <c r="U706" s="23"/>
      <c r="V706" s="23"/>
      <c r="W706" s="23"/>
      <c r="X706" s="23"/>
      <c r="Y706" s="23"/>
    </row>
    <row r="707" spans="1:25" ht="12.75" x14ac:dyDescent="0.2">
      <c r="A707" s="23"/>
      <c r="B707" s="23"/>
      <c r="C707" s="23"/>
      <c r="D707" s="23"/>
      <c r="E707" s="23"/>
      <c r="F707" s="23"/>
      <c r="G707" s="23"/>
      <c r="H707" s="23"/>
      <c r="I707" s="23"/>
      <c r="J707" s="23"/>
      <c r="K707" s="23"/>
      <c r="L707" s="23"/>
      <c r="M707" s="23"/>
      <c r="N707" s="23"/>
      <c r="O707" s="23"/>
      <c r="P707" s="23"/>
      <c r="Q707" s="23"/>
      <c r="R707" s="23"/>
      <c r="S707" s="23"/>
      <c r="T707" s="23"/>
      <c r="U707" s="23"/>
      <c r="V707" s="23"/>
      <c r="W707" s="23"/>
      <c r="X707" s="23"/>
      <c r="Y707" s="23"/>
    </row>
    <row r="708" spans="1:25" ht="12.75" x14ac:dyDescent="0.2">
      <c r="A708" s="23"/>
      <c r="B708" s="23"/>
      <c r="C708" s="23"/>
      <c r="D708" s="23"/>
      <c r="E708" s="23"/>
      <c r="F708" s="23"/>
      <c r="G708" s="23"/>
      <c r="H708" s="23"/>
      <c r="I708" s="23"/>
      <c r="J708" s="23"/>
      <c r="K708" s="23"/>
      <c r="L708" s="23"/>
      <c r="M708" s="23"/>
      <c r="N708" s="23"/>
      <c r="O708" s="23"/>
      <c r="P708" s="23"/>
      <c r="Q708" s="23"/>
      <c r="R708" s="23"/>
      <c r="S708" s="23"/>
      <c r="T708" s="23"/>
      <c r="U708" s="23"/>
      <c r="V708" s="23"/>
      <c r="W708" s="23"/>
      <c r="X708" s="23"/>
      <c r="Y708" s="23"/>
    </row>
    <row r="709" spans="1:25" ht="12.75" x14ac:dyDescent="0.2">
      <c r="A709" s="23"/>
      <c r="B709" s="23"/>
      <c r="C709" s="23"/>
      <c r="D709" s="23"/>
      <c r="E709" s="23"/>
      <c r="F709" s="23"/>
      <c r="G709" s="23"/>
      <c r="H709" s="23"/>
      <c r="I709" s="23"/>
      <c r="J709" s="23"/>
      <c r="K709" s="23"/>
      <c r="L709" s="23"/>
      <c r="M709" s="23"/>
      <c r="N709" s="23"/>
      <c r="O709" s="23"/>
      <c r="P709" s="23"/>
      <c r="Q709" s="23"/>
      <c r="R709" s="23"/>
      <c r="S709" s="23"/>
      <c r="T709" s="23"/>
      <c r="U709" s="23"/>
      <c r="V709" s="23"/>
      <c r="W709" s="23"/>
      <c r="X709" s="23"/>
      <c r="Y709" s="23"/>
    </row>
    <row r="710" spans="1:25" ht="12.75" x14ac:dyDescent="0.2">
      <c r="A710" s="23"/>
      <c r="B710" s="23"/>
      <c r="C710" s="23"/>
      <c r="D710" s="23"/>
      <c r="E710" s="23"/>
      <c r="F710" s="23"/>
      <c r="G710" s="23"/>
      <c r="H710" s="23"/>
      <c r="I710" s="23"/>
      <c r="J710" s="23"/>
      <c r="K710" s="23"/>
      <c r="L710" s="23"/>
      <c r="M710" s="23"/>
      <c r="N710" s="23"/>
      <c r="O710" s="23"/>
      <c r="P710" s="23"/>
      <c r="Q710" s="23"/>
      <c r="R710" s="23"/>
      <c r="S710" s="23"/>
      <c r="T710" s="23"/>
      <c r="U710" s="23"/>
      <c r="V710" s="23"/>
      <c r="W710" s="23"/>
      <c r="X710" s="23"/>
      <c r="Y710" s="23"/>
    </row>
    <row r="711" spans="1:25" ht="12.75" x14ac:dyDescent="0.2">
      <c r="A711" s="23"/>
      <c r="B711" s="23"/>
      <c r="C711" s="23"/>
      <c r="D711" s="23"/>
      <c r="E711" s="23"/>
      <c r="F711" s="23"/>
      <c r="G711" s="23"/>
      <c r="H711" s="23"/>
      <c r="I711" s="23"/>
      <c r="J711" s="23"/>
      <c r="K711" s="23"/>
      <c r="L711" s="23"/>
      <c r="M711" s="23"/>
      <c r="N711" s="23"/>
      <c r="O711" s="23"/>
      <c r="P711" s="23"/>
      <c r="Q711" s="23"/>
      <c r="R711" s="23"/>
      <c r="S711" s="23"/>
      <c r="T711" s="23"/>
      <c r="U711" s="23"/>
      <c r="V711" s="23"/>
      <c r="W711" s="23"/>
      <c r="X711" s="23"/>
      <c r="Y711" s="23"/>
    </row>
    <row r="712" spans="1:25" ht="12.75" x14ac:dyDescent="0.2">
      <c r="A712" s="23"/>
      <c r="B712" s="23"/>
      <c r="C712" s="23"/>
      <c r="D712" s="23"/>
      <c r="E712" s="23"/>
      <c r="F712" s="23"/>
      <c r="G712" s="23"/>
      <c r="H712" s="23"/>
      <c r="I712" s="23"/>
      <c r="J712" s="23"/>
      <c r="K712" s="23"/>
      <c r="L712" s="23"/>
      <c r="M712" s="23"/>
      <c r="N712" s="23"/>
      <c r="O712" s="23"/>
      <c r="P712" s="23"/>
      <c r="Q712" s="23"/>
      <c r="R712" s="23"/>
      <c r="S712" s="23"/>
      <c r="T712" s="23"/>
      <c r="U712" s="23"/>
      <c r="V712" s="23"/>
      <c r="W712" s="23"/>
      <c r="X712" s="23"/>
      <c r="Y712" s="23"/>
    </row>
    <row r="713" spans="1:25" ht="12.75" x14ac:dyDescent="0.2">
      <c r="A713" s="23"/>
      <c r="B713" s="23"/>
      <c r="C713" s="23"/>
      <c r="D713" s="23"/>
      <c r="E713" s="23"/>
      <c r="F713" s="23"/>
      <c r="G713" s="23"/>
      <c r="H713" s="23"/>
      <c r="I713" s="23"/>
      <c r="J713" s="23"/>
      <c r="K713" s="23"/>
      <c r="L713" s="23"/>
      <c r="M713" s="23"/>
      <c r="N713" s="23"/>
      <c r="O713" s="23"/>
      <c r="P713" s="23"/>
      <c r="Q713" s="23"/>
      <c r="R713" s="23"/>
      <c r="S713" s="23"/>
      <c r="T713" s="23"/>
      <c r="U713" s="23"/>
      <c r="V713" s="23"/>
      <c r="W713" s="23"/>
      <c r="X713" s="23"/>
      <c r="Y713" s="23"/>
    </row>
    <row r="714" spans="1:25" ht="12.75" x14ac:dyDescent="0.2">
      <c r="A714" s="23"/>
      <c r="B714" s="23"/>
      <c r="C714" s="23"/>
      <c r="D714" s="23"/>
      <c r="E714" s="23"/>
      <c r="F714" s="23"/>
      <c r="G714" s="23"/>
      <c r="H714" s="23"/>
      <c r="I714" s="23"/>
      <c r="J714" s="23"/>
      <c r="K714" s="23"/>
      <c r="L714" s="23"/>
      <c r="M714" s="23"/>
      <c r="N714" s="23"/>
      <c r="O714" s="23"/>
      <c r="P714" s="23"/>
      <c r="Q714" s="23"/>
      <c r="R714" s="23"/>
      <c r="S714" s="23"/>
      <c r="T714" s="23"/>
      <c r="U714" s="23"/>
      <c r="V714" s="23"/>
      <c r="W714" s="23"/>
      <c r="X714" s="23"/>
      <c r="Y714" s="23"/>
    </row>
    <row r="715" spans="1:25" ht="12.75" x14ac:dyDescent="0.2">
      <c r="A715" s="23"/>
      <c r="B715" s="23"/>
      <c r="C715" s="23"/>
      <c r="D715" s="23"/>
      <c r="E715" s="23"/>
      <c r="F715" s="23"/>
      <c r="G715" s="23"/>
      <c r="H715" s="23"/>
      <c r="I715" s="23"/>
      <c r="J715" s="23"/>
      <c r="K715" s="23"/>
      <c r="L715" s="23"/>
      <c r="M715" s="23"/>
      <c r="N715" s="23"/>
      <c r="O715" s="23"/>
      <c r="P715" s="23"/>
      <c r="Q715" s="23"/>
      <c r="R715" s="23"/>
      <c r="S715" s="23"/>
      <c r="T715" s="23"/>
      <c r="U715" s="23"/>
      <c r="V715" s="23"/>
      <c r="W715" s="23"/>
      <c r="X715" s="23"/>
      <c r="Y715" s="23"/>
    </row>
    <row r="716" spans="1:25" ht="12.75" x14ac:dyDescent="0.2">
      <c r="A716" s="23"/>
      <c r="B716" s="23"/>
      <c r="C716" s="23"/>
      <c r="D716" s="23"/>
      <c r="E716" s="23"/>
      <c r="F716" s="23"/>
      <c r="G716" s="23"/>
      <c r="H716" s="23"/>
      <c r="I716" s="23"/>
      <c r="J716" s="23"/>
      <c r="K716" s="23"/>
      <c r="L716" s="23"/>
      <c r="M716" s="23"/>
      <c r="N716" s="23"/>
      <c r="O716" s="23"/>
      <c r="P716" s="23"/>
      <c r="Q716" s="23"/>
      <c r="R716" s="23"/>
      <c r="S716" s="23"/>
      <c r="T716" s="23"/>
      <c r="U716" s="23"/>
      <c r="V716" s="23"/>
      <c r="W716" s="23"/>
      <c r="X716" s="23"/>
      <c r="Y716" s="23"/>
    </row>
    <row r="717" spans="1:25" ht="12.75" x14ac:dyDescent="0.2">
      <c r="A717" s="23"/>
      <c r="B717" s="23"/>
      <c r="C717" s="23"/>
      <c r="D717" s="23"/>
      <c r="E717" s="23"/>
      <c r="F717" s="23"/>
      <c r="G717" s="23"/>
      <c r="H717" s="23"/>
      <c r="I717" s="23"/>
      <c r="J717" s="23"/>
      <c r="K717" s="23"/>
      <c r="L717" s="23"/>
      <c r="M717" s="23"/>
      <c r="N717" s="23"/>
      <c r="O717" s="23"/>
      <c r="P717" s="23"/>
      <c r="Q717" s="23"/>
      <c r="R717" s="23"/>
      <c r="S717" s="23"/>
      <c r="T717" s="23"/>
      <c r="U717" s="23"/>
      <c r="V717" s="23"/>
      <c r="W717" s="23"/>
      <c r="X717" s="23"/>
      <c r="Y717" s="23"/>
    </row>
    <row r="718" spans="1:25" ht="12.75" x14ac:dyDescent="0.2">
      <c r="A718" s="23"/>
      <c r="B718" s="23"/>
      <c r="C718" s="23"/>
      <c r="D718" s="23"/>
      <c r="E718" s="23"/>
      <c r="F718" s="23"/>
      <c r="G718" s="23"/>
      <c r="H718" s="23"/>
      <c r="I718" s="23"/>
      <c r="J718" s="23"/>
      <c r="K718" s="23"/>
      <c r="L718" s="23"/>
      <c r="M718" s="23"/>
      <c r="N718" s="23"/>
      <c r="O718" s="23"/>
      <c r="P718" s="23"/>
      <c r="Q718" s="23"/>
      <c r="R718" s="23"/>
      <c r="S718" s="23"/>
      <c r="T718" s="23"/>
      <c r="U718" s="23"/>
      <c r="V718" s="23"/>
      <c r="W718" s="23"/>
      <c r="X718" s="23"/>
      <c r="Y718" s="23"/>
    </row>
    <row r="719" spans="1:25" ht="12.75" x14ac:dyDescent="0.2">
      <c r="A719" s="23"/>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row>
    <row r="720" spans="1:25" ht="12.75" x14ac:dyDescent="0.2">
      <c r="A720" s="23"/>
      <c r="B720" s="23"/>
      <c r="C720" s="23"/>
      <c r="D720" s="23"/>
      <c r="E720" s="23"/>
      <c r="F720" s="23"/>
      <c r="G720" s="23"/>
      <c r="H720" s="23"/>
      <c r="I720" s="23"/>
      <c r="J720" s="23"/>
      <c r="K720" s="23"/>
      <c r="L720" s="23"/>
      <c r="M720" s="23"/>
      <c r="N720" s="23"/>
      <c r="O720" s="23"/>
      <c r="P720" s="23"/>
      <c r="Q720" s="23"/>
      <c r="R720" s="23"/>
      <c r="S720" s="23"/>
      <c r="T720" s="23"/>
      <c r="U720" s="23"/>
      <c r="V720" s="23"/>
      <c r="W720" s="23"/>
      <c r="X720" s="23"/>
      <c r="Y720" s="23"/>
    </row>
    <row r="721" spans="1:25" ht="12.75" x14ac:dyDescent="0.2">
      <c r="A721" s="23"/>
      <c r="B721" s="23"/>
      <c r="C721" s="23"/>
      <c r="D721" s="23"/>
      <c r="E721" s="23"/>
      <c r="F721" s="23"/>
      <c r="G721" s="23"/>
      <c r="H721" s="23"/>
      <c r="I721" s="23"/>
      <c r="J721" s="23"/>
      <c r="K721" s="23"/>
      <c r="L721" s="23"/>
      <c r="M721" s="23"/>
      <c r="N721" s="23"/>
      <c r="O721" s="23"/>
      <c r="P721" s="23"/>
      <c r="Q721" s="23"/>
      <c r="R721" s="23"/>
      <c r="S721" s="23"/>
      <c r="T721" s="23"/>
      <c r="U721" s="23"/>
      <c r="V721" s="23"/>
      <c r="W721" s="23"/>
      <c r="X721" s="23"/>
      <c r="Y721" s="23"/>
    </row>
    <row r="722" spans="1:25" ht="12.75" x14ac:dyDescent="0.2">
      <c r="A722" s="23"/>
      <c r="B722" s="23"/>
      <c r="C722" s="23"/>
      <c r="D722" s="23"/>
      <c r="E722" s="23"/>
      <c r="F722" s="23"/>
      <c r="G722" s="23"/>
      <c r="H722" s="23"/>
      <c r="I722" s="23"/>
      <c r="J722" s="23"/>
      <c r="K722" s="23"/>
      <c r="L722" s="23"/>
      <c r="M722" s="23"/>
      <c r="N722" s="23"/>
      <c r="O722" s="23"/>
      <c r="P722" s="23"/>
      <c r="Q722" s="23"/>
      <c r="R722" s="23"/>
      <c r="S722" s="23"/>
      <c r="T722" s="23"/>
      <c r="U722" s="23"/>
      <c r="V722" s="23"/>
      <c r="W722" s="23"/>
      <c r="X722" s="23"/>
      <c r="Y722" s="23"/>
    </row>
    <row r="723" spans="1:25" ht="12.75" x14ac:dyDescent="0.2">
      <c r="A723" s="23"/>
      <c r="B723" s="23"/>
      <c r="C723" s="23"/>
      <c r="D723" s="23"/>
      <c r="E723" s="23"/>
      <c r="F723" s="23"/>
      <c r="G723" s="23"/>
      <c r="H723" s="23"/>
      <c r="I723" s="23"/>
      <c r="J723" s="23"/>
      <c r="K723" s="23"/>
      <c r="L723" s="23"/>
      <c r="M723" s="23"/>
      <c r="N723" s="23"/>
      <c r="O723" s="23"/>
      <c r="P723" s="23"/>
      <c r="Q723" s="23"/>
      <c r="R723" s="23"/>
      <c r="S723" s="23"/>
      <c r="T723" s="23"/>
      <c r="U723" s="23"/>
      <c r="V723" s="23"/>
      <c r="W723" s="23"/>
      <c r="X723" s="23"/>
      <c r="Y723" s="23"/>
    </row>
    <row r="724" spans="1:25" ht="12.75" x14ac:dyDescent="0.2">
      <c r="A724" s="23"/>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row>
    <row r="725" spans="1:25" ht="12.75" x14ac:dyDescent="0.2">
      <c r="A725" s="23"/>
      <c r="B725" s="23"/>
      <c r="C725" s="23"/>
      <c r="D725" s="23"/>
      <c r="E725" s="23"/>
      <c r="F725" s="23"/>
      <c r="G725" s="23"/>
      <c r="H725" s="23"/>
      <c r="I725" s="23"/>
      <c r="J725" s="23"/>
      <c r="K725" s="23"/>
      <c r="L725" s="23"/>
      <c r="M725" s="23"/>
      <c r="N725" s="23"/>
      <c r="O725" s="23"/>
      <c r="P725" s="23"/>
      <c r="Q725" s="23"/>
      <c r="R725" s="23"/>
      <c r="S725" s="23"/>
      <c r="T725" s="23"/>
      <c r="U725" s="23"/>
      <c r="V725" s="23"/>
      <c r="W725" s="23"/>
      <c r="X725" s="23"/>
      <c r="Y725" s="23"/>
    </row>
    <row r="726" spans="1:25" ht="12.75" x14ac:dyDescent="0.2">
      <c r="A726" s="23"/>
      <c r="B726" s="23"/>
      <c r="C726" s="23"/>
      <c r="D726" s="23"/>
      <c r="E726" s="23"/>
      <c r="F726" s="23"/>
      <c r="G726" s="23"/>
      <c r="H726" s="23"/>
      <c r="I726" s="23"/>
      <c r="J726" s="23"/>
      <c r="K726" s="23"/>
      <c r="L726" s="23"/>
      <c r="M726" s="23"/>
      <c r="N726" s="23"/>
      <c r="O726" s="23"/>
      <c r="P726" s="23"/>
      <c r="Q726" s="23"/>
      <c r="R726" s="23"/>
      <c r="S726" s="23"/>
      <c r="T726" s="23"/>
      <c r="U726" s="23"/>
      <c r="V726" s="23"/>
      <c r="W726" s="23"/>
      <c r="X726" s="23"/>
      <c r="Y726" s="23"/>
    </row>
    <row r="727" spans="1:25" ht="12.75" x14ac:dyDescent="0.2">
      <c r="A727" s="23"/>
      <c r="B727" s="23"/>
      <c r="C727" s="23"/>
      <c r="D727" s="23"/>
      <c r="E727" s="23"/>
      <c r="F727" s="23"/>
      <c r="G727" s="23"/>
      <c r="H727" s="23"/>
      <c r="I727" s="23"/>
      <c r="J727" s="23"/>
      <c r="K727" s="23"/>
      <c r="L727" s="23"/>
      <c r="M727" s="23"/>
      <c r="N727" s="23"/>
      <c r="O727" s="23"/>
      <c r="P727" s="23"/>
      <c r="Q727" s="23"/>
      <c r="R727" s="23"/>
      <c r="S727" s="23"/>
      <c r="T727" s="23"/>
      <c r="U727" s="23"/>
      <c r="V727" s="23"/>
      <c r="W727" s="23"/>
      <c r="X727" s="23"/>
      <c r="Y727" s="23"/>
    </row>
    <row r="728" spans="1:25" ht="12.75" x14ac:dyDescent="0.2">
      <c r="A728" s="23"/>
      <c r="B728" s="23"/>
      <c r="C728" s="23"/>
      <c r="D728" s="23"/>
      <c r="E728" s="23"/>
      <c r="F728" s="23"/>
      <c r="G728" s="23"/>
      <c r="H728" s="23"/>
      <c r="I728" s="23"/>
      <c r="J728" s="23"/>
      <c r="K728" s="23"/>
      <c r="L728" s="23"/>
      <c r="M728" s="23"/>
      <c r="N728" s="23"/>
      <c r="O728" s="23"/>
      <c r="P728" s="23"/>
      <c r="Q728" s="23"/>
      <c r="R728" s="23"/>
      <c r="S728" s="23"/>
      <c r="T728" s="23"/>
      <c r="U728" s="23"/>
      <c r="V728" s="23"/>
      <c r="W728" s="23"/>
      <c r="X728" s="23"/>
      <c r="Y728" s="23"/>
    </row>
    <row r="729" spans="1:25" ht="12.75" x14ac:dyDescent="0.2">
      <c r="A729" s="23"/>
      <c r="B729" s="23"/>
      <c r="C729" s="23"/>
      <c r="D729" s="23"/>
      <c r="E729" s="23"/>
      <c r="F729" s="23"/>
      <c r="G729" s="23"/>
      <c r="H729" s="23"/>
      <c r="I729" s="23"/>
      <c r="J729" s="23"/>
      <c r="K729" s="23"/>
      <c r="L729" s="23"/>
      <c r="M729" s="23"/>
      <c r="N729" s="23"/>
      <c r="O729" s="23"/>
      <c r="P729" s="23"/>
      <c r="Q729" s="23"/>
      <c r="R729" s="23"/>
      <c r="S729" s="23"/>
      <c r="T729" s="23"/>
      <c r="U729" s="23"/>
      <c r="V729" s="23"/>
      <c r="W729" s="23"/>
      <c r="X729" s="23"/>
      <c r="Y729" s="23"/>
    </row>
    <row r="730" spans="1:25" ht="12.75" x14ac:dyDescent="0.2">
      <c r="A730" s="23"/>
      <c r="B730" s="23"/>
      <c r="C730" s="23"/>
      <c r="D730" s="23"/>
      <c r="E730" s="23"/>
      <c r="F730" s="23"/>
      <c r="G730" s="23"/>
      <c r="H730" s="23"/>
      <c r="I730" s="23"/>
      <c r="J730" s="23"/>
      <c r="K730" s="23"/>
      <c r="L730" s="23"/>
      <c r="M730" s="23"/>
      <c r="N730" s="23"/>
      <c r="O730" s="23"/>
      <c r="P730" s="23"/>
      <c r="Q730" s="23"/>
      <c r="R730" s="23"/>
      <c r="S730" s="23"/>
      <c r="T730" s="23"/>
      <c r="U730" s="23"/>
      <c r="V730" s="23"/>
      <c r="W730" s="23"/>
      <c r="X730" s="23"/>
      <c r="Y730" s="23"/>
    </row>
    <row r="731" spans="1:25" ht="12.75" x14ac:dyDescent="0.2">
      <c r="A731" s="23"/>
      <c r="B731" s="23"/>
      <c r="C731" s="23"/>
      <c r="D731" s="23"/>
      <c r="E731" s="23"/>
      <c r="F731" s="23"/>
      <c r="G731" s="23"/>
      <c r="H731" s="23"/>
      <c r="I731" s="23"/>
      <c r="J731" s="23"/>
      <c r="K731" s="23"/>
      <c r="L731" s="23"/>
      <c r="M731" s="23"/>
      <c r="N731" s="23"/>
      <c r="O731" s="23"/>
      <c r="P731" s="23"/>
      <c r="Q731" s="23"/>
      <c r="R731" s="23"/>
      <c r="S731" s="23"/>
      <c r="T731" s="23"/>
      <c r="U731" s="23"/>
      <c r="V731" s="23"/>
      <c r="W731" s="23"/>
      <c r="X731" s="23"/>
      <c r="Y731" s="23"/>
    </row>
    <row r="732" spans="1:25" ht="12.75" x14ac:dyDescent="0.2">
      <c r="A732" s="23"/>
      <c r="B732" s="23"/>
      <c r="C732" s="23"/>
      <c r="D732" s="23"/>
      <c r="E732" s="23"/>
      <c r="F732" s="23"/>
      <c r="G732" s="23"/>
      <c r="H732" s="23"/>
      <c r="I732" s="23"/>
      <c r="J732" s="23"/>
      <c r="K732" s="23"/>
      <c r="L732" s="23"/>
      <c r="M732" s="23"/>
      <c r="N732" s="23"/>
      <c r="O732" s="23"/>
      <c r="P732" s="23"/>
      <c r="Q732" s="23"/>
      <c r="R732" s="23"/>
      <c r="S732" s="23"/>
      <c r="T732" s="23"/>
      <c r="U732" s="23"/>
      <c r="V732" s="23"/>
      <c r="W732" s="23"/>
      <c r="X732" s="23"/>
      <c r="Y732" s="23"/>
    </row>
    <row r="733" spans="1:25" ht="12.75" x14ac:dyDescent="0.2">
      <c r="A733" s="23"/>
      <c r="B733" s="23"/>
      <c r="C733" s="23"/>
      <c r="D733" s="23"/>
      <c r="E733" s="23"/>
      <c r="F733" s="23"/>
      <c r="G733" s="23"/>
      <c r="H733" s="23"/>
      <c r="I733" s="23"/>
      <c r="J733" s="23"/>
      <c r="K733" s="23"/>
      <c r="L733" s="23"/>
      <c r="M733" s="23"/>
      <c r="N733" s="23"/>
      <c r="O733" s="23"/>
      <c r="P733" s="23"/>
      <c r="Q733" s="23"/>
      <c r="R733" s="23"/>
      <c r="S733" s="23"/>
      <c r="T733" s="23"/>
      <c r="U733" s="23"/>
      <c r="V733" s="23"/>
      <c r="W733" s="23"/>
      <c r="X733" s="23"/>
      <c r="Y733" s="23"/>
    </row>
    <row r="734" spans="1:25" ht="12.75" x14ac:dyDescent="0.2">
      <c r="A734" s="23"/>
      <c r="B734" s="23"/>
      <c r="C734" s="23"/>
      <c r="D734" s="23"/>
      <c r="E734" s="23"/>
      <c r="F734" s="23"/>
      <c r="G734" s="23"/>
      <c r="H734" s="23"/>
      <c r="I734" s="23"/>
      <c r="J734" s="23"/>
      <c r="K734" s="23"/>
      <c r="L734" s="23"/>
      <c r="M734" s="23"/>
      <c r="N734" s="23"/>
      <c r="O734" s="23"/>
      <c r="P734" s="23"/>
      <c r="Q734" s="23"/>
      <c r="R734" s="23"/>
      <c r="S734" s="23"/>
      <c r="T734" s="23"/>
      <c r="U734" s="23"/>
      <c r="V734" s="23"/>
      <c r="W734" s="23"/>
      <c r="X734" s="23"/>
      <c r="Y734" s="23"/>
    </row>
    <row r="735" spans="1:25" ht="12.75" x14ac:dyDescent="0.2">
      <c r="A735" s="23"/>
      <c r="B735" s="23"/>
      <c r="C735" s="23"/>
      <c r="D735" s="23"/>
      <c r="E735" s="23"/>
      <c r="F735" s="23"/>
      <c r="G735" s="23"/>
      <c r="H735" s="23"/>
      <c r="I735" s="23"/>
      <c r="J735" s="23"/>
      <c r="K735" s="23"/>
      <c r="L735" s="23"/>
      <c r="M735" s="23"/>
      <c r="N735" s="23"/>
      <c r="O735" s="23"/>
      <c r="P735" s="23"/>
      <c r="Q735" s="23"/>
      <c r="R735" s="23"/>
      <c r="S735" s="23"/>
      <c r="T735" s="23"/>
      <c r="U735" s="23"/>
      <c r="V735" s="23"/>
      <c r="W735" s="23"/>
      <c r="X735" s="23"/>
      <c r="Y735" s="23"/>
    </row>
    <row r="736" spans="1:25" ht="12.75" x14ac:dyDescent="0.2">
      <c r="A736" s="23"/>
      <c r="B736" s="23"/>
      <c r="C736" s="23"/>
      <c r="D736" s="23"/>
      <c r="E736" s="23"/>
      <c r="F736" s="23"/>
      <c r="G736" s="23"/>
      <c r="H736" s="23"/>
      <c r="I736" s="23"/>
      <c r="J736" s="23"/>
      <c r="K736" s="23"/>
      <c r="L736" s="23"/>
      <c r="M736" s="23"/>
      <c r="N736" s="23"/>
      <c r="O736" s="23"/>
      <c r="P736" s="23"/>
      <c r="Q736" s="23"/>
      <c r="R736" s="23"/>
      <c r="S736" s="23"/>
      <c r="T736" s="23"/>
      <c r="U736" s="23"/>
      <c r="V736" s="23"/>
      <c r="W736" s="23"/>
      <c r="X736" s="23"/>
      <c r="Y736" s="23"/>
    </row>
    <row r="737" spans="1:25" ht="12.75" x14ac:dyDescent="0.2">
      <c r="A737" s="23"/>
      <c r="B737" s="23"/>
      <c r="C737" s="23"/>
      <c r="D737" s="23"/>
      <c r="E737" s="23"/>
      <c r="F737" s="23"/>
      <c r="G737" s="23"/>
      <c r="H737" s="23"/>
      <c r="I737" s="23"/>
      <c r="J737" s="23"/>
      <c r="K737" s="23"/>
      <c r="L737" s="23"/>
      <c r="M737" s="23"/>
      <c r="N737" s="23"/>
      <c r="O737" s="23"/>
      <c r="P737" s="23"/>
      <c r="Q737" s="23"/>
      <c r="R737" s="23"/>
      <c r="S737" s="23"/>
      <c r="T737" s="23"/>
      <c r="U737" s="23"/>
      <c r="V737" s="23"/>
      <c r="W737" s="23"/>
      <c r="X737" s="23"/>
      <c r="Y737" s="23"/>
    </row>
    <row r="738" spans="1:25" ht="12.75" x14ac:dyDescent="0.2">
      <c r="A738" s="23"/>
      <c r="B738" s="23"/>
      <c r="C738" s="23"/>
      <c r="D738" s="23"/>
      <c r="E738" s="23"/>
      <c r="F738" s="23"/>
      <c r="G738" s="23"/>
      <c r="H738" s="23"/>
      <c r="I738" s="23"/>
      <c r="J738" s="23"/>
      <c r="K738" s="23"/>
      <c r="L738" s="23"/>
      <c r="M738" s="23"/>
      <c r="N738" s="23"/>
      <c r="O738" s="23"/>
      <c r="P738" s="23"/>
      <c r="Q738" s="23"/>
      <c r="R738" s="23"/>
      <c r="S738" s="23"/>
      <c r="T738" s="23"/>
      <c r="U738" s="23"/>
      <c r="V738" s="23"/>
      <c r="W738" s="23"/>
      <c r="X738" s="23"/>
      <c r="Y738" s="23"/>
    </row>
    <row r="739" spans="1:25" ht="12.75" x14ac:dyDescent="0.2">
      <c r="A739" s="23"/>
      <c r="B739" s="23"/>
      <c r="C739" s="23"/>
      <c r="D739" s="23"/>
      <c r="E739" s="23"/>
      <c r="F739" s="23"/>
      <c r="G739" s="23"/>
      <c r="H739" s="23"/>
      <c r="I739" s="23"/>
      <c r="J739" s="23"/>
      <c r="K739" s="23"/>
      <c r="L739" s="23"/>
      <c r="M739" s="23"/>
      <c r="N739" s="23"/>
      <c r="O739" s="23"/>
      <c r="P739" s="23"/>
      <c r="Q739" s="23"/>
      <c r="R739" s="23"/>
      <c r="S739" s="23"/>
      <c r="T739" s="23"/>
      <c r="U739" s="23"/>
      <c r="V739" s="23"/>
      <c r="W739" s="23"/>
      <c r="X739" s="23"/>
      <c r="Y739" s="23"/>
    </row>
    <row r="740" spans="1:25" ht="12.75" x14ac:dyDescent="0.2">
      <c r="A740" s="23"/>
      <c r="B740" s="23"/>
      <c r="C740" s="23"/>
      <c r="D740" s="23"/>
      <c r="E740" s="23"/>
      <c r="F740" s="23"/>
      <c r="G740" s="23"/>
      <c r="H740" s="23"/>
      <c r="I740" s="23"/>
      <c r="J740" s="23"/>
      <c r="K740" s="23"/>
      <c r="L740" s="23"/>
      <c r="M740" s="23"/>
      <c r="N740" s="23"/>
      <c r="O740" s="23"/>
      <c r="P740" s="23"/>
      <c r="Q740" s="23"/>
      <c r="R740" s="23"/>
      <c r="S740" s="23"/>
      <c r="T740" s="23"/>
      <c r="U740" s="23"/>
      <c r="V740" s="23"/>
      <c r="W740" s="23"/>
      <c r="X740" s="23"/>
      <c r="Y740" s="23"/>
    </row>
    <row r="741" spans="1:25" ht="12.75" x14ac:dyDescent="0.2">
      <c r="A741" s="23"/>
      <c r="B741" s="23"/>
      <c r="C741" s="23"/>
      <c r="D741" s="23"/>
      <c r="E741" s="23"/>
      <c r="F741" s="23"/>
      <c r="G741" s="23"/>
      <c r="H741" s="23"/>
      <c r="I741" s="23"/>
      <c r="J741" s="23"/>
      <c r="K741" s="23"/>
      <c r="L741" s="23"/>
      <c r="M741" s="23"/>
      <c r="N741" s="23"/>
      <c r="O741" s="23"/>
      <c r="P741" s="23"/>
      <c r="Q741" s="23"/>
      <c r="R741" s="23"/>
      <c r="S741" s="23"/>
      <c r="T741" s="23"/>
      <c r="U741" s="23"/>
      <c r="V741" s="23"/>
      <c r="W741" s="23"/>
      <c r="X741" s="23"/>
      <c r="Y741" s="23"/>
    </row>
    <row r="742" spans="1:25" ht="12.75" x14ac:dyDescent="0.2">
      <c r="A742" s="23"/>
      <c r="B742" s="23"/>
      <c r="C742" s="23"/>
      <c r="D742" s="23"/>
      <c r="E742" s="23"/>
      <c r="F742" s="23"/>
      <c r="G742" s="23"/>
      <c r="H742" s="23"/>
      <c r="I742" s="23"/>
      <c r="J742" s="23"/>
      <c r="K742" s="23"/>
      <c r="L742" s="23"/>
      <c r="M742" s="23"/>
      <c r="N742" s="23"/>
      <c r="O742" s="23"/>
      <c r="P742" s="23"/>
      <c r="Q742" s="23"/>
      <c r="R742" s="23"/>
      <c r="S742" s="23"/>
      <c r="T742" s="23"/>
      <c r="U742" s="23"/>
      <c r="V742" s="23"/>
      <c r="W742" s="23"/>
      <c r="X742" s="23"/>
      <c r="Y742" s="23"/>
    </row>
    <row r="743" spans="1:25" ht="12.75" x14ac:dyDescent="0.2">
      <c r="A743" s="23"/>
      <c r="B743" s="23"/>
      <c r="C743" s="23"/>
      <c r="D743" s="23"/>
      <c r="E743" s="23"/>
      <c r="F743" s="23"/>
      <c r="G743" s="23"/>
      <c r="H743" s="23"/>
      <c r="I743" s="23"/>
      <c r="J743" s="23"/>
      <c r="K743" s="23"/>
      <c r="L743" s="23"/>
      <c r="M743" s="23"/>
      <c r="N743" s="23"/>
      <c r="O743" s="23"/>
      <c r="P743" s="23"/>
      <c r="Q743" s="23"/>
      <c r="R743" s="23"/>
      <c r="S743" s="23"/>
      <c r="T743" s="23"/>
      <c r="U743" s="23"/>
      <c r="V743" s="23"/>
      <c r="W743" s="23"/>
      <c r="X743" s="23"/>
      <c r="Y743" s="23"/>
    </row>
    <row r="744" spans="1:25" ht="12.75" x14ac:dyDescent="0.2">
      <c r="A744" s="23"/>
      <c r="B744" s="23"/>
      <c r="C744" s="23"/>
      <c r="D744" s="23"/>
      <c r="E744" s="23"/>
      <c r="F744" s="23"/>
      <c r="G744" s="23"/>
      <c r="H744" s="23"/>
      <c r="I744" s="23"/>
      <c r="J744" s="23"/>
      <c r="K744" s="23"/>
      <c r="L744" s="23"/>
      <c r="M744" s="23"/>
      <c r="N744" s="23"/>
      <c r="O744" s="23"/>
      <c r="P744" s="23"/>
      <c r="Q744" s="23"/>
      <c r="R744" s="23"/>
      <c r="S744" s="23"/>
      <c r="T744" s="23"/>
      <c r="U744" s="23"/>
      <c r="V744" s="23"/>
      <c r="W744" s="23"/>
      <c r="X744" s="23"/>
      <c r="Y744" s="23"/>
    </row>
    <row r="745" spans="1:25" ht="12.75" x14ac:dyDescent="0.2">
      <c r="A745" s="23"/>
      <c r="B745" s="23"/>
      <c r="C745" s="23"/>
      <c r="D745" s="23"/>
      <c r="E745" s="23"/>
      <c r="F745" s="23"/>
      <c r="G745" s="23"/>
      <c r="H745" s="23"/>
      <c r="I745" s="23"/>
      <c r="J745" s="23"/>
      <c r="K745" s="23"/>
      <c r="L745" s="23"/>
      <c r="M745" s="23"/>
      <c r="N745" s="23"/>
      <c r="O745" s="23"/>
      <c r="P745" s="23"/>
      <c r="Q745" s="23"/>
      <c r="R745" s="23"/>
      <c r="S745" s="23"/>
      <c r="T745" s="23"/>
      <c r="U745" s="23"/>
      <c r="V745" s="23"/>
      <c r="W745" s="23"/>
      <c r="X745" s="23"/>
      <c r="Y745" s="23"/>
    </row>
    <row r="746" spans="1:25" ht="12.75" x14ac:dyDescent="0.2">
      <c r="A746" s="23"/>
      <c r="B746" s="23"/>
      <c r="C746" s="23"/>
      <c r="D746" s="23"/>
      <c r="E746" s="23"/>
      <c r="F746" s="23"/>
      <c r="G746" s="23"/>
      <c r="H746" s="23"/>
      <c r="I746" s="23"/>
      <c r="J746" s="23"/>
      <c r="K746" s="23"/>
      <c r="L746" s="23"/>
      <c r="M746" s="23"/>
      <c r="N746" s="23"/>
      <c r="O746" s="23"/>
      <c r="P746" s="23"/>
      <c r="Q746" s="23"/>
      <c r="R746" s="23"/>
      <c r="S746" s="23"/>
      <c r="T746" s="23"/>
      <c r="U746" s="23"/>
      <c r="V746" s="23"/>
      <c r="W746" s="23"/>
      <c r="X746" s="23"/>
      <c r="Y746" s="23"/>
    </row>
    <row r="747" spans="1:25" ht="12.75" x14ac:dyDescent="0.2">
      <c r="A747" s="23"/>
      <c r="B747" s="23"/>
      <c r="C747" s="23"/>
      <c r="D747" s="23"/>
      <c r="E747" s="23"/>
      <c r="F747" s="23"/>
      <c r="G747" s="23"/>
      <c r="H747" s="23"/>
      <c r="I747" s="23"/>
      <c r="J747" s="23"/>
      <c r="K747" s="23"/>
      <c r="L747" s="23"/>
      <c r="M747" s="23"/>
      <c r="N747" s="23"/>
      <c r="O747" s="23"/>
      <c r="P747" s="23"/>
      <c r="Q747" s="23"/>
      <c r="R747" s="23"/>
      <c r="S747" s="23"/>
      <c r="T747" s="23"/>
      <c r="U747" s="23"/>
      <c r="V747" s="23"/>
      <c r="W747" s="23"/>
      <c r="X747" s="23"/>
      <c r="Y747" s="23"/>
    </row>
    <row r="748" spans="1:25" ht="12.75" x14ac:dyDescent="0.2">
      <c r="A748" s="23"/>
      <c r="B748" s="23"/>
      <c r="C748" s="23"/>
      <c r="D748" s="23"/>
      <c r="E748" s="23"/>
      <c r="F748" s="23"/>
      <c r="G748" s="23"/>
      <c r="H748" s="23"/>
      <c r="I748" s="23"/>
      <c r="J748" s="23"/>
      <c r="K748" s="23"/>
      <c r="L748" s="23"/>
      <c r="M748" s="23"/>
      <c r="N748" s="23"/>
      <c r="O748" s="23"/>
      <c r="P748" s="23"/>
      <c r="Q748" s="23"/>
      <c r="R748" s="23"/>
      <c r="S748" s="23"/>
      <c r="T748" s="23"/>
      <c r="U748" s="23"/>
      <c r="V748" s="23"/>
      <c r="W748" s="23"/>
      <c r="X748" s="23"/>
      <c r="Y748" s="23"/>
    </row>
    <row r="749" spans="1:25" ht="12.75" x14ac:dyDescent="0.2">
      <c r="A749" s="23"/>
      <c r="B749" s="23"/>
      <c r="C749" s="23"/>
      <c r="D749" s="23"/>
      <c r="E749" s="23"/>
      <c r="F749" s="23"/>
      <c r="G749" s="23"/>
      <c r="H749" s="23"/>
      <c r="I749" s="23"/>
      <c r="J749" s="23"/>
      <c r="K749" s="23"/>
      <c r="L749" s="23"/>
      <c r="M749" s="23"/>
      <c r="N749" s="23"/>
      <c r="O749" s="23"/>
      <c r="P749" s="23"/>
      <c r="Q749" s="23"/>
      <c r="R749" s="23"/>
      <c r="S749" s="23"/>
      <c r="T749" s="23"/>
      <c r="U749" s="23"/>
      <c r="V749" s="23"/>
      <c r="W749" s="23"/>
      <c r="X749" s="23"/>
      <c r="Y749" s="23"/>
    </row>
    <row r="750" spans="1:25" ht="12.75" x14ac:dyDescent="0.2">
      <c r="A750" s="23"/>
      <c r="B750" s="23"/>
      <c r="C750" s="23"/>
      <c r="D750" s="23"/>
      <c r="E750" s="23"/>
      <c r="F750" s="23"/>
      <c r="G750" s="23"/>
      <c r="H750" s="23"/>
      <c r="I750" s="23"/>
      <c r="J750" s="23"/>
      <c r="K750" s="23"/>
      <c r="L750" s="23"/>
      <c r="M750" s="23"/>
      <c r="N750" s="23"/>
      <c r="O750" s="23"/>
      <c r="P750" s="23"/>
      <c r="Q750" s="23"/>
      <c r="R750" s="23"/>
      <c r="S750" s="23"/>
      <c r="T750" s="23"/>
      <c r="U750" s="23"/>
      <c r="V750" s="23"/>
      <c r="W750" s="23"/>
      <c r="X750" s="23"/>
      <c r="Y750" s="23"/>
    </row>
    <row r="751" spans="1:25" ht="12.75" x14ac:dyDescent="0.2">
      <c r="A751" s="23"/>
      <c r="B751" s="23"/>
      <c r="C751" s="23"/>
      <c r="D751" s="23"/>
      <c r="E751" s="23"/>
      <c r="F751" s="23"/>
      <c r="G751" s="23"/>
      <c r="H751" s="23"/>
      <c r="I751" s="23"/>
      <c r="J751" s="23"/>
      <c r="K751" s="23"/>
      <c r="L751" s="23"/>
      <c r="M751" s="23"/>
      <c r="N751" s="23"/>
      <c r="O751" s="23"/>
      <c r="P751" s="23"/>
      <c r="Q751" s="23"/>
      <c r="R751" s="23"/>
      <c r="S751" s="23"/>
      <c r="T751" s="23"/>
      <c r="U751" s="23"/>
      <c r="V751" s="23"/>
      <c r="W751" s="23"/>
      <c r="X751" s="23"/>
      <c r="Y751" s="23"/>
    </row>
    <row r="752" spans="1:25" ht="12.75" x14ac:dyDescent="0.2">
      <c r="A752" s="23"/>
      <c r="B752" s="23"/>
      <c r="C752" s="23"/>
      <c r="D752" s="23"/>
      <c r="E752" s="23"/>
      <c r="F752" s="23"/>
      <c r="G752" s="23"/>
      <c r="H752" s="23"/>
      <c r="I752" s="23"/>
      <c r="J752" s="23"/>
      <c r="K752" s="23"/>
      <c r="L752" s="23"/>
      <c r="M752" s="23"/>
      <c r="N752" s="23"/>
      <c r="O752" s="23"/>
      <c r="P752" s="23"/>
      <c r="Q752" s="23"/>
      <c r="R752" s="23"/>
      <c r="S752" s="23"/>
      <c r="T752" s="23"/>
      <c r="U752" s="23"/>
      <c r="V752" s="23"/>
      <c r="W752" s="23"/>
      <c r="X752" s="23"/>
      <c r="Y752" s="23"/>
    </row>
    <row r="753" spans="1:25" ht="12.75" x14ac:dyDescent="0.2">
      <c r="A753" s="23"/>
      <c r="B753" s="23"/>
      <c r="C753" s="23"/>
      <c r="D753" s="23"/>
      <c r="E753" s="23"/>
      <c r="F753" s="23"/>
      <c r="G753" s="23"/>
      <c r="H753" s="23"/>
      <c r="I753" s="23"/>
      <c r="J753" s="23"/>
      <c r="K753" s="23"/>
      <c r="L753" s="23"/>
      <c r="M753" s="23"/>
      <c r="N753" s="23"/>
      <c r="O753" s="23"/>
      <c r="P753" s="23"/>
      <c r="Q753" s="23"/>
      <c r="R753" s="23"/>
      <c r="S753" s="23"/>
      <c r="T753" s="23"/>
      <c r="U753" s="23"/>
      <c r="V753" s="23"/>
      <c r="W753" s="23"/>
      <c r="X753" s="23"/>
      <c r="Y753" s="23"/>
    </row>
    <row r="754" spans="1:25" ht="12.75" x14ac:dyDescent="0.2">
      <c r="A754" s="23"/>
      <c r="B754" s="23"/>
      <c r="C754" s="23"/>
      <c r="D754" s="23"/>
      <c r="E754" s="23"/>
      <c r="F754" s="23"/>
      <c r="G754" s="23"/>
      <c r="H754" s="23"/>
      <c r="I754" s="23"/>
      <c r="J754" s="23"/>
      <c r="K754" s="23"/>
      <c r="L754" s="23"/>
      <c r="M754" s="23"/>
      <c r="N754" s="23"/>
      <c r="O754" s="23"/>
      <c r="P754" s="23"/>
      <c r="Q754" s="23"/>
      <c r="R754" s="23"/>
      <c r="S754" s="23"/>
      <c r="T754" s="23"/>
      <c r="U754" s="23"/>
      <c r="V754" s="23"/>
      <c r="W754" s="23"/>
      <c r="X754" s="23"/>
      <c r="Y754" s="23"/>
    </row>
    <row r="755" spans="1:25" ht="12.75" x14ac:dyDescent="0.2">
      <c r="A755" s="23"/>
      <c r="B755" s="23"/>
      <c r="C755" s="23"/>
      <c r="D755" s="23"/>
      <c r="E755" s="23"/>
      <c r="F755" s="23"/>
      <c r="G755" s="23"/>
      <c r="H755" s="23"/>
      <c r="I755" s="23"/>
      <c r="J755" s="23"/>
      <c r="K755" s="23"/>
      <c r="L755" s="23"/>
      <c r="M755" s="23"/>
      <c r="N755" s="23"/>
      <c r="O755" s="23"/>
      <c r="P755" s="23"/>
      <c r="Q755" s="23"/>
      <c r="R755" s="23"/>
      <c r="S755" s="23"/>
      <c r="T755" s="23"/>
      <c r="U755" s="23"/>
      <c r="V755" s="23"/>
      <c r="W755" s="23"/>
      <c r="X755" s="23"/>
      <c r="Y755" s="23"/>
    </row>
    <row r="756" spans="1:25" ht="12.75" x14ac:dyDescent="0.2">
      <c r="A756" s="23"/>
      <c r="B756" s="23"/>
      <c r="C756" s="23"/>
      <c r="D756" s="23"/>
      <c r="E756" s="23"/>
      <c r="F756" s="23"/>
      <c r="G756" s="23"/>
      <c r="H756" s="23"/>
      <c r="I756" s="23"/>
      <c r="J756" s="23"/>
      <c r="K756" s="23"/>
      <c r="L756" s="23"/>
      <c r="M756" s="23"/>
      <c r="N756" s="23"/>
      <c r="O756" s="23"/>
      <c r="P756" s="23"/>
      <c r="Q756" s="23"/>
      <c r="R756" s="23"/>
      <c r="S756" s="23"/>
      <c r="T756" s="23"/>
      <c r="U756" s="23"/>
      <c r="V756" s="23"/>
      <c r="W756" s="23"/>
      <c r="X756" s="23"/>
      <c r="Y756" s="23"/>
    </row>
    <row r="757" spans="1:25" ht="12.75" x14ac:dyDescent="0.2">
      <c r="A757" s="23"/>
      <c r="B757" s="23"/>
      <c r="C757" s="23"/>
      <c r="D757" s="23"/>
      <c r="E757" s="23"/>
      <c r="F757" s="23"/>
      <c r="G757" s="23"/>
      <c r="H757" s="23"/>
      <c r="I757" s="23"/>
      <c r="J757" s="23"/>
      <c r="K757" s="23"/>
      <c r="L757" s="23"/>
      <c r="M757" s="23"/>
      <c r="N757" s="23"/>
      <c r="O757" s="23"/>
      <c r="P757" s="23"/>
      <c r="Q757" s="23"/>
      <c r="R757" s="23"/>
      <c r="S757" s="23"/>
      <c r="T757" s="23"/>
      <c r="U757" s="23"/>
      <c r="V757" s="23"/>
      <c r="W757" s="23"/>
      <c r="X757" s="23"/>
      <c r="Y757" s="23"/>
    </row>
    <row r="758" spans="1:25" ht="12.75" x14ac:dyDescent="0.2">
      <c r="A758" s="23"/>
      <c r="B758" s="23"/>
      <c r="C758" s="23"/>
      <c r="D758" s="23"/>
      <c r="E758" s="23"/>
      <c r="F758" s="23"/>
      <c r="G758" s="23"/>
      <c r="H758" s="23"/>
      <c r="I758" s="23"/>
      <c r="J758" s="23"/>
      <c r="K758" s="23"/>
      <c r="L758" s="23"/>
      <c r="M758" s="23"/>
      <c r="N758" s="23"/>
      <c r="O758" s="23"/>
      <c r="P758" s="23"/>
      <c r="Q758" s="23"/>
      <c r="R758" s="23"/>
      <c r="S758" s="23"/>
      <c r="T758" s="23"/>
      <c r="U758" s="23"/>
      <c r="V758" s="23"/>
      <c r="W758" s="23"/>
      <c r="X758" s="23"/>
      <c r="Y758" s="23"/>
    </row>
    <row r="759" spans="1:25" ht="12.75" x14ac:dyDescent="0.2">
      <c r="A759" s="23"/>
      <c r="B759" s="23"/>
      <c r="C759" s="23"/>
      <c r="D759" s="23"/>
      <c r="E759" s="23"/>
      <c r="F759" s="23"/>
      <c r="G759" s="23"/>
      <c r="H759" s="23"/>
      <c r="I759" s="23"/>
      <c r="J759" s="23"/>
      <c r="K759" s="23"/>
      <c r="L759" s="23"/>
      <c r="M759" s="23"/>
      <c r="N759" s="23"/>
      <c r="O759" s="23"/>
      <c r="P759" s="23"/>
      <c r="Q759" s="23"/>
      <c r="R759" s="23"/>
      <c r="S759" s="23"/>
      <c r="T759" s="23"/>
      <c r="U759" s="23"/>
      <c r="V759" s="23"/>
      <c r="W759" s="23"/>
      <c r="X759" s="23"/>
      <c r="Y759" s="23"/>
    </row>
    <row r="760" spans="1:25" ht="12.75" x14ac:dyDescent="0.2">
      <c r="A760" s="23"/>
      <c r="B760" s="23"/>
      <c r="C760" s="23"/>
      <c r="D760" s="23"/>
      <c r="E760" s="23"/>
      <c r="F760" s="23"/>
      <c r="G760" s="23"/>
      <c r="H760" s="23"/>
      <c r="I760" s="23"/>
      <c r="J760" s="23"/>
      <c r="K760" s="23"/>
      <c r="L760" s="23"/>
      <c r="M760" s="23"/>
      <c r="N760" s="23"/>
      <c r="O760" s="23"/>
      <c r="P760" s="23"/>
      <c r="Q760" s="23"/>
      <c r="R760" s="23"/>
      <c r="S760" s="23"/>
      <c r="T760" s="23"/>
      <c r="U760" s="23"/>
      <c r="V760" s="23"/>
      <c r="W760" s="23"/>
      <c r="X760" s="23"/>
      <c r="Y760" s="23"/>
    </row>
    <row r="761" spans="1:25" ht="12.75" x14ac:dyDescent="0.2">
      <c r="A761" s="23"/>
      <c r="B761" s="23"/>
      <c r="C761" s="23"/>
      <c r="D761" s="23"/>
      <c r="E761" s="23"/>
      <c r="F761" s="23"/>
      <c r="G761" s="23"/>
      <c r="H761" s="23"/>
      <c r="I761" s="23"/>
      <c r="J761" s="23"/>
      <c r="K761" s="23"/>
      <c r="L761" s="23"/>
      <c r="M761" s="23"/>
      <c r="N761" s="23"/>
      <c r="O761" s="23"/>
      <c r="P761" s="23"/>
      <c r="Q761" s="23"/>
      <c r="R761" s="23"/>
      <c r="S761" s="23"/>
      <c r="T761" s="23"/>
      <c r="U761" s="23"/>
      <c r="V761" s="23"/>
      <c r="W761" s="23"/>
      <c r="X761" s="23"/>
      <c r="Y761" s="23"/>
    </row>
    <row r="762" spans="1:25" ht="12.75" x14ac:dyDescent="0.2">
      <c r="A762" s="23"/>
      <c r="B762" s="23"/>
      <c r="C762" s="23"/>
      <c r="D762" s="23"/>
      <c r="E762" s="23"/>
      <c r="F762" s="23"/>
      <c r="G762" s="23"/>
      <c r="H762" s="23"/>
      <c r="I762" s="23"/>
      <c r="J762" s="23"/>
      <c r="K762" s="23"/>
      <c r="L762" s="23"/>
      <c r="M762" s="23"/>
      <c r="N762" s="23"/>
      <c r="O762" s="23"/>
      <c r="P762" s="23"/>
      <c r="Q762" s="23"/>
      <c r="R762" s="23"/>
      <c r="S762" s="23"/>
      <c r="T762" s="23"/>
      <c r="U762" s="23"/>
      <c r="V762" s="23"/>
      <c r="W762" s="23"/>
      <c r="X762" s="23"/>
      <c r="Y762" s="23"/>
    </row>
    <row r="763" spans="1:25" ht="12.75" x14ac:dyDescent="0.2">
      <c r="A763" s="23"/>
      <c r="B763" s="23"/>
      <c r="C763" s="23"/>
      <c r="D763" s="23"/>
      <c r="E763" s="23"/>
      <c r="F763" s="23"/>
      <c r="G763" s="23"/>
      <c r="H763" s="23"/>
      <c r="I763" s="23"/>
      <c r="J763" s="23"/>
      <c r="K763" s="23"/>
      <c r="L763" s="23"/>
      <c r="M763" s="23"/>
      <c r="N763" s="23"/>
      <c r="O763" s="23"/>
      <c r="P763" s="23"/>
      <c r="Q763" s="23"/>
      <c r="R763" s="23"/>
      <c r="S763" s="23"/>
      <c r="T763" s="23"/>
      <c r="U763" s="23"/>
      <c r="V763" s="23"/>
      <c r="W763" s="23"/>
      <c r="X763" s="23"/>
      <c r="Y763" s="23"/>
    </row>
    <row r="764" spans="1:25" ht="12.75" x14ac:dyDescent="0.2">
      <c r="A764" s="23"/>
      <c r="B764" s="23"/>
      <c r="C764" s="23"/>
      <c r="D764" s="23"/>
      <c r="E764" s="23"/>
      <c r="F764" s="23"/>
      <c r="G764" s="23"/>
      <c r="H764" s="23"/>
      <c r="I764" s="23"/>
      <c r="J764" s="23"/>
      <c r="K764" s="23"/>
      <c r="L764" s="23"/>
      <c r="M764" s="23"/>
      <c r="N764" s="23"/>
      <c r="O764" s="23"/>
      <c r="P764" s="23"/>
      <c r="Q764" s="23"/>
      <c r="R764" s="23"/>
      <c r="S764" s="23"/>
      <c r="T764" s="23"/>
      <c r="U764" s="23"/>
      <c r="V764" s="23"/>
      <c r="W764" s="23"/>
      <c r="X764" s="23"/>
      <c r="Y764" s="23"/>
    </row>
    <row r="765" spans="1:25" ht="12.75" x14ac:dyDescent="0.2">
      <c r="A765" s="23"/>
      <c r="B765" s="23"/>
      <c r="C765" s="23"/>
      <c r="D765" s="23"/>
      <c r="E765" s="23"/>
      <c r="F765" s="23"/>
      <c r="G765" s="23"/>
      <c r="H765" s="23"/>
      <c r="I765" s="23"/>
      <c r="J765" s="23"/>
      <c r="K765" s="23"/>
      <c r="L765" s="23"/>
      <c r="M765" s="23"/>
      <c r="N765" s="23"/>
      <c r="O765" s="23"/>
      <c r="P765" s="23"/>
      <c r="Q765" s="23"/>
      <c r="R765" s="23"/>
      <c r="S765" s="23"/>
      <c r="T765" s="23"/>
      <c r="U765" s="23"/>
      <c r="V765" s="23"/>
      <c r="W765" s="23"/>
      <c r="X765" s="23"/>
      <c r="Y765" s="23"/>
    </row>
    <row r="766" spans="1:25" ht="12.75" x14ac:dyDescent="0.2">
      <c r="A766" s="23"/>
      <c r="B766" s="23"/>
      <c r="C766" s="23"/>
      <c r="D766" s="23"/>
      <c r="E766" s="23"/>
      <c r="F766" s="23"/>
      <c r="G766" s="23"/>
      <c r="H766" s="23"/>
      <c r="I766" s="23"/>
      <c r="J766" s="23"/>
      <c r="K766" s="23"/>
      <c r="L766" s="23"/>
      <c r="M766" s="23"/>
      <c r="N766" s="23"/>
      <c r="O766" s="23"/>
      <c r="P766" s="23"/>
      <c r="Q766" s="23"/>
      <c r="R766" s="23"/>
      <c r="S766" s="23"/>
      <c r="T766" s="23"/>
      <c r="U766" s="23"/>
      <c r="V766" s="23"/>
      <c r="W766" s="23"/>
      <c r="X766" s="23"/>
      <c r="Y766" s="23"/>
    </row>
    <row r="767" spans="1:25" ht="12.75" x14ac:dyDescent="0.2">
      <c r="A767" s="23"/>
      <c r="B767" s="23"/>
      <c r="C767" s="23"/>
      <c r="D767" s="23"/>
      <c r="E767" s="23"/>
      <c r="F767" s="23"/>
      <c r="G767" s="23"/>
      <c r="H767" s="23"/>
      <c r="I767" s="23"/>
      <c r="J767" s="23"/>
      <c r="K767" s="23"/>
      <c r="L767" s="23"/>
      <c r="M767" s="23"/>
      <c r="N767" s="23"/>
      <c r="O767" s="23"/>
      <c r="P767" s="23"/>
      <c r="Q767" s="23"/>
      <c r="R767" s="23"/>
      <c r="S767" s="23"/>
      <c r="T767" s="23"/>
      <c r="U767" s="23"/>
      <c r="V767" s="23"/>
      <c r="W767" s="23"/>
      <c r="X767" s="23"/>
      <c r="Y767" s="23"/>
    </row>
    <row r="768" spans="1:25" ht="12.75" x14ac:dyDescent="0.2">
      <c r="A768" s="23"/>
      <c r="B768" s="23"/>
      <c r="C768" s="23"/>
      <c r="D768" s="23"/>
      <c r="E768" s="23"/>
      <c r="F768" s="23"/>
      <c r="G768" s="23"/>
      <c r="H768" s="23"/>
      <c r="I768" s="23"/>
      <c r="J768" s="23"/>
      <c r="K768" s="23"/>
      <c r="L768" s="23"/>
      <c r="M768" s="23"/>
      <c r="N768" s="23"/>
      <c r="O768" s="23"/>
      <c r="P768" s="23"/>
      <c r="Q768" s="23"/>
      <c r="R768" s="23"/>
      <c r="S768" s="23"/>
      <c r="T768" s="23"/>
      <c r="U768" s="23"/>
      <c r="V768" s="23"/>
      <c r="W768" s="23"/>
      <c r="X768" s="23"/>
      <c r="Y768" s="23"/>
    </row>
    <row r="769" spans="1:25" ht="12.75" x14ac:dyDescent="0.2">
      <c r="A769" s="23"/>
      <c r="B769" s="23"/>
      <c r="C769" s="23"/>
      <c r="D769" s="23"/>
      <c r="E769" s="23"/>
      <c r="F769" s="23"/>
      <c r="G769" s="23"/>
      <c r="H769" s="23"/>
      <c r="I769" s="23"/>
      <c r="J769" s="23"/>
      <c r="K769" s="23"/>
      <c r="L769" s="23"/>
      <c r="M769" s="23"/>
      <c r="N769" s="23"/>
      <c r="O769" s="23"/>
      <c r="P769" s="23"/>
      <c r="Q769" s="23"/>
      <c r="R769" s="23"/>
      <c r="S769" s="23"/>
      <c r="T769" s="23"/>
      <c r="U769" s="23"/>
      <c r="V769" s="23"/>
      <c r="W769" s="23"/>
      <c r="X769" s="23"/>
      <c r="Y769" s="23"/>
    </row>
    <row r="770" spans="1:25" ht="12.75" x14ac:dyDescent="0.2">
      <c r="A770" s="23"/>
      <c r="B770" s="23"/>
      <c r="C770" s="23"/>
      <c r="D770" s="23"/>
      <c r="E770" s="23"/>
      <c r="F770" s="23"/>
      <c r="G770" s="23"/>
      <c r="H770" s="23"/>
      <c r="I770" s="23"/>
      <c r="J770" s="23"/>
      <c r="K770" s="23"/>
      <c r="L770" s="23"/>
      <c r="M770" s="23"/>
      <c r="N770" s="23"/>
      <c r="O770" s="23"/>
      <c r="P770" s="23"/>
      <c r="Q770" s="23"/>
      <c r="R770" s="23"/>
      <c r="S770" s="23"/>
      <c r="T770" s="23"/>
      <c r="U770" s="23"/>
      <c r="V770" s="23"/>
      <c r="W770" s="23"/>
      <c r="X770" s="23"/>
      <c r="Y770" s="23"/>
    </row>
    <row r="771" spans="1:25" ht="12.75" x14ac:dyDescent="0.2">
      <c r="A771" s="23"/>
      <c r="B771" s="23"/>
      <c r="C771" s="23"/>
      <c r="D771" s="23"/>
      <c r="E771" s="23"/>
      <c r="F771" s="23"/>
      <c r="G771" s="23"/>
      <c r="H771" s="23"/>
      <c r="I771" s="23"/>
      <c r="J771" s="23"/>
      <c r="K771" s="23"/>
      <c r="L771" s="23"/>
      <c r="M771" s="23"/>
      <c r="N771" s="23"/>
      <c r="O771" s="23"/>
      <c r="P771" s="23"/>
      <c r="Q771" s="23"/>
      <c r="R771" s="23"/>
      <c r="S771" s="23"/>
      <c r="T771" s="23"/>
      <c r="U771" s="23"/>
      <c r="V771" s="23"/>
      <c r="W771" s="23"/>
      <c r="X771" s="23"/>
      <c r="Y771" s="23"/>
    </row>
    <row r="772" spans="1:25" ht="12.75" x14ac:dyDescent="0.2">
      <c r="A772" s="23"/>
      <c r="B772" s="23"/>
      <c r="C772" s="23"/>
      <c r="D772" s="23"/>
      <c r="E772" s="23"/>
      <c r="F772" s="23"/>
      <c r="G772" s="23"/>
      <c r="H772" s="23"/>
      <c r="I772" s="23"/>
      <c r="J772" s="23"/>
      <c r="K772" s="23"/>
      <c r="L772" s="23"/>
      <c r="M772" s="23"/>
      <c r="N772" s="23"/>
      <c r="O772" s="23"/>
      <c r="P772" s="23"/>
      <c r="Q772" s="23"/>
      <c r="R772" s="23"/>
      <c r="S772" s="23"/>
      <c r="T772" s="23"/>
      <c r="U772" s="23"/>
      <c r="V772" s="23"/>
      <c r="W772" s="23"/>
      <c r="X772" s="23"/>
      <c r="Y772" s="23"/>
    </row>
    <row r="773" spans="1:25" ht="12.75" x14ac:dyDescent="0.2">
      <c r="A773" s="23"/>
      <c r="B773" s="23"/>
      <c r="C773" s="23"/>
      <c r="D773" s="23"/>
      <c r="E773" s="23"/>
      <c r="F773" s="23"/>
      <c r="G773" s="23"/>
      <c r="H773" s="23"/>
      <c r="I773" s="23"/>
      <c r="J773" s="23"/>
      <c r="K773" s="23"/>
      <c r="L773" s="23"/>
      <c r="M773" s="23"/>
      <c r="N773" s="23"/>
      <c r="O773" s="23"/>
      <c r="P773" s="23"/>
      <c r="Q773" s="23"/>
      <c r="R773" s="23"/>
      <c r="S773" s="23"/>
      <c r="T773" s="23"/>
      <c r="U773" s="23"/>
      <c r="V773" s="23"/>
      <c r="W773" s="23"/>
      <c r="X773" s="23"/>
      <c r="Y773" s="23"/>
    </row>
    <row r="774" spans="1:25" ht="12.75" x14ac:dyDescent="0.2">
      <c r="A774" s="23"/>
      <c r="B774" s="23"/>
      <c r="C774" s="23"/>
      <c r="D774" s="23"/>
      <c r="E774" s="23"/>
      <c r="F774" s="23"/>
      <c r="G774" s="23"/>
      <c r="H774" s="23"/>
      <c r="I774" s="23"/>
      <c r="J774" s="23"/>
      <c r="K774" s="23"/>
      <c r="L774" s="23"/>
      <c r="M774" s="23"/>
      <c r="N774" s="23"/>
      <c r="O774" s="23"/>
      <c r="P774" s="23"/>
      <c r="Q774" s="23"/>
      <c r="R774" s="23"/>
      <c r="S774" s="23"/>
      <c r="T774" s="23"/>
      <c r="U774" s="23"/>
      <c r="V774" s="23"/>
      <c r="W774" s="23"/>
      <c r="X774" s="23"/>
      <c r="Y774" s="23"/>
    </row>
    <row r="775" spans="1:25" ht="12.75" x14ac:dyDescent="0.2">
      <c r="A775" s="23"/>
      <c r="B775" s="23"/>
      <c r="C775" s="23"/>
      <c r="D775" s="23"/>
      <c r="E775" s="23"/>
      <c r="F775" s="23"/>
      <c r="G775" s="23"/>
      <c r="H775" s="23"/>
      <c r="I775" s="23"/>
      <c r="J775" s="23"/>
      <c r="K775" s="23"/>
      <c r="L775" s="23"/>
      <c r="M775" s="23"/>
      <c r="N775" s="23"/>
      <c r="O775" s="23"/>
      <c r="P775" s="23"/>
      <c r="Q775" s="23"/>
      <c r="R775" s="23"/>
      <c r="S775" s="23"/>
      <c r="T775" s="23"/>
      <c r="U775" s="23"/>
      <c r="V775" s="23"/>
      <c r="W775" s="23"/>
      <c r="X775" s="23"/>
      <c r="Y775" s="23"/>
    </row>
    <row r="776" spans="1:25" ht="12.75" x14ac:dyDescent="0.2">
      <c r="A776" s="23"/>
      <c r="B776" s="23"/>
      <c r="C776" s="23"/>
      <c r="D776" s="23"/>
      <c r="E776" s="23"/>
      <c r="F776" s="23"/>
      <c r="G776" s="23"/>
      <c r="H776" s="23"/>
      <c r="I776" s="23"/>
      <c r="J776" s="23"/>
      <c r="K776" s="23"/>
      <c r="L776" s="23"/>
      <c r="M776" s="23"/>
      <c r="N776" s="23"/>
      <c r="O776" s="23"/>
      <c r="P776" s="23"/>
      <c r="Q776" s="23"/>
      <c r="R776" s="23"/>
      <c r="S776" s="23"/>
      <c r="T776" s="23"/>
      <c r="U776" s="23"/>
      <c r="V776" s="23"/>
      <c r="W776" s="23"/>
      <c r="X776" s="23"/>
      <c r="Y776" s="23"/>
    </row>
    <row r="777" spans="1:25" ht="12.75" x14ac:dyDescent="0.2">
      <c r="A777" s="23"/>
      <c r="B777" s="23"/>
      <c r="C777" s="23"/>
      <c r="D777" s="23"/>
      <c r="E777" s="23"/>
      <c r="F777" s="23"/>
      <c r="G777" s="23"/>
      <c r="H777" s="23"/>
      <c r="I777" s="23"/>
      <c r="J777" s="23"/>
      <c r="K777" s="23"/>
      <c r="L777" s="23"/>
      <c r="M777" s="23"/>
      <c r="N777" s="23"/>
      <c r="O777" s="23"/>
      <c r="P777" s="23"/>
      <c r="Q777" s="23"/>
      <c r="R777" s="23"/>
      <c r="S777" s="23"/>
      <c r="T777" s="23"/>
      <c r="U777" s="23"/>
      <c r="V777" s="23"/>
      <c r="W777" s="23"/>
      <c r="X777" s="23"/>
      <c r="Y777" s="23"/>
    </row>
    <row r="778" spans="1:25" ht="12.75" x14ac:dyDescent="0.2">
      <c r="A778" s="23"/>
      <c r="B778" s="23"/>
      <c r="C778" s="23"/>
      <c r="D778" s="23"/>
      <c r="E778" s="23"/>
      <c r="F778" s="23"/>
      <c r="G778" s="23"/>
      <c r="H778" s="23"/>
      <c r="I778" s="23"/>
      <c r="J778" s="23"/>
      <c r="K778" s="23"/>
      <c r="L778" s="23"/>
      <c r="M778" s="23"/>
      <c r="N778" s="23"/>
      <c r="O778" s="23"/>
      <c r="P778" s="23"/>
      <c r="Q778" s="23"/>
      <c r="R778" s="23"/>
      <c r="S778" s="23"/>
      <c r="T778" s="23"/>
      <c r="U778" s="23"/>
      <c r="V778" s="23"/>
      <c r="W778" s="23"/>
      <c r="X778" s="23"/>
      <c r="Y778" s="23"/>
    </row>
    <row r="779" spans="1:25" ht="12.75" x14ac:dyDescent="0.2">
      <c r="A779" s="23"/>
      <c r="B779" s="23"/>
      <c r="C779" s="23"/>
      <c r="D779" s="23"/>
      <c r="E779" s="23"/>
      <c r="F779" s="23"/>
      <c r="G779" s="23"/>
      <c r="H779" s="23"/>
      <c r="I779" s="23"/>
      <c r="J779" s="23"/>
      <c r="K779" s="23"/>
      <c r="L779" s="23"/>
      <c r="M779" s="23"/>
      <c r="N779" s="23"/>
      <c r="O779" s="23"/>
      <c r="P779" s="23"/>
      <c r="Q779" s="23"/>
      <c r="R779" s="23"/>
      <c r="S779" s="23"/>
      <c r="T779" s="23"/>
      <c r="U779" s="23"/>
      <c r="V779" s="23"/>
      <c r="W779" s="23"/>
      <c r="X779" s="23"/>
      <c r="Y779" s="23"/>
    </row>
    <row r="780" spans="1:25" ht="12.75" x14ac:dyDescent="0.2">
      <c r="A780" s="23"/>
      <c r="B780" s="23"/>
      <c r="C780" s="23"/>
      <c r="D780" s="23"/>
      <c r="E780" s="23"/>
      <c r="F780" s="23"/>
      <c r="G780" s="23"/>
      <c r="H780" s="23"/>
      <c r="I780" s="23"/>
      <c r="J780" s="23"/>
      <c r="K780" s="23"/>
      <c r="L780" s="23"/>
      <c r="M780" s="23"/>
      <c r="N780" s="23"/>
      <c r="O780" s="23"/>
      <c r="P780" s="23"/>
      <c r="Q780" s="23"/>
      <c r="R780" s="23"/>
      <c r="S780" s="23"/>
      <c r="T780" s="23"/>
      <c r="U780" s="23"/>
      <c r="V780" s="23"/>
      <c r="W780" s="23"/>
      <c r="X780" s="23"/>
      <c r="Y780" s="23"/>
    </row>
    <row r="781" spans="1:25" ht="12.75" x14ac:dyDescent="0.2">
      <c r="A781" s="23"/>
      <c r="B781" s="23"/>
      <c r="C781" s="23"/>
      <c r="D781" s="23"/>
      <c r="E781" s="23"/>
      <c r="F781" s="23"/>
      <c r="G781" s="23"/>
      <c r="H781" s="23"/>
      <c r="I781" s="23"/>
      <c r="J781" s="23"/>
      <c r="K781" s="23"/>
      <c r="L781" s="23"/>
      <c r="M781" s="23"/>
      <c r="N781" s="23"/>
      <c r="O781" s="23"/>
      <c r="P781" s="23"/>
      <c r="Q781" s="23"/>
      <c r="R781" s="23"/>
      <c r="S781" s="23"/>
      <c r="T781" s="23"/>
      <c r="U781" s="23"/>
      <c r="V781" s="23"/>
      <c r="W781" s="23"/>
      <c r="X781" s="23"/>
      <c r="Y781" s="23"/>
    </row>
    <row r="782" spans="1:25" ht="12.75" x14ac:dyDescent="0.2">
      <c r="A782" s="23"/>
      <c r="B782" s="23"/>
      <c r="C782" s="23"/>
      <c r="D782" s="23"/>
      <c r="E782" s="23"/>
      <c r="F782" s="23"/>
      <c r="G782" s="23"/>
      <c r="H782" s="23"/>
      <c r="I782" s="23"/>
      <c r="J782" s="23"/>
      <c r="K782" s="23"/>
      <c r="L782" s="23"/>
      <c r="M782" s="23"/>
      <c r="N782" s="23"/>
      <c r="O782" s="23"/>
      <c r="P782" s="23"/>
      <c r="Q782" s="23"/>
      <c r="R782" s="23"/>
      <c r="S782" s="23"/>
      <c r="T782" s="23"/>
      <c r="U782" s="23"/>
      <c r="V782" s="23"/>
      <c r="W782" s="23"/>
      <c r="X782" s="23"/>
      <c r="Y782" s="23"/>
    </row>
    <row r="783" spans="1:25" ht="12.75" x14ac:dyDescent="0.2">
      <c r="A783" s="23"/>
      <c r="B783" s="23"/>
      <c r="C783" s="23"/>
      <c r="D783" s="23"/>
      <c r="E783" s="23"/>
      <c r="F783" s="23"/>
      <c r="G783" s="23"/>
      <c r="H783" s="23"/>
      <c r="I783" s="23"/>
      <c r="J783" s="23"/>
      <c r="K783" s="23"/>
      <c r="L783" s="23"/>
      <c r="M783" s="23"/>
      <c r="N783" s="23"/>
      <c r="O783" s="23"/>
      <c r="P783" s="23"/>
      <c r="Q783" s="23"/>
      <c r="R783" s="23"/>
      <c r="S783" s="23"/>
      <c r="T783" s="23"/>
      <c r="U783" s="23"/>
      <c r="V783" s="23"/>
      <c r="W783" s="23"/>
      <c r="X783" s="23"/>
      <c r="Y783" s="23"/>
    </row>
    <row r="784" spans="1:25" ht="12.75" x14ac:dyDescent="0.2">
      <c r="A784" s="23"/>
      <c r="B784" s="23"/>
      <c r="C784" s="23"/>
      <c r="D784" s="23"/>
      <c r="E784" s="23"/>
      <c r="F784" s="23"/>
      <c r="G784" s="23"/>
      <c r="H784" s="23"/>
      <c r="I784" s="23"/>
      <c r="J784" s="23"/>
      <c r="K784" s="23"/>
      <c r="L784" s="23"/>
      <c r="M784" s="23"/>
      <c r="N784" s="23"/>
      <c r="O784" s="23"/>
      <c r="P784" s="23"/>
      <c r="Q784" s="23"/>
      <c r="R784" s="23"/>
      <c r="S784" s="23"/>
      <c r="T784" s="23"/>
      <c r="U784" s="23"/>
      <c r="V784" s="23"/>
      <c r="W784" s="23"/>
      <c r="X784" s="23"/>
      <c r="Y784" s="23"/>
    </row>
    <row r="785" spans="1:25" ht="12.75" x14ac:dyDescent="0.2">
      <c r="A785" s="23"/>
      <c r="B785" s="23"/>
      <c r="C785" s="23"/>
      <c r="D785" s="23"/>
      <c r="E785" s="23"/>
      <c r="F785" s="23"/>
      <c r="G785" s="23"/>
      <c r="H785" s="23"/>
      <c r="I785" s="23"/>
      <c r="J785" s="23"/>
      <c r="K785" s="23"/>
      <c r="L785" s="23"/>
      <c r="M785" s="23"/>
      <c r="N785" s="23"/>
      <c r="O785" s="23"/>
      <c r="P785" s="23"/>
      <c r="Q785" s="23"/>
      <c r="R785" s="23"/>
      <c r="S785" s="23"/>
      <c r="T785" s="23"/>
      <c r="U785" s="23"/>
      <c r="V785" s="23"/>
      <c r="W785" s="23"/>
      <c r="X785" s="23"/>
      <c r="Y785" s="23"/>
    </row>
    <row r="786" spans="1:25" ht="12.75" x14ac:dyDescent="0.2">
      <c r="A786" s="23"/>
      <c r="B786" s="23"/>
      <c r="C786" s="23"/>
      <c r="D786" s="23"/>
      <c r="E786" s="23"/>
      <c r="F786" s="23"/>
      <c r="G786" s="23"/>
      <c r="H786" s="23"/>
      <c r="I786" s="23"/>
      <c r="J786" s="23"/>
      <c r="K786" s="23"/>
      <c r="L786" s="23"/>
      <c r="M786" s="23"/>
      <c r="N786" s="23"/>
      <c r="O786" s="23"/>
      <c r="P786" s="23"/>
      <c r="Q786" s="23"/>
      <c r="R786" s="23"/>
      <c r="S786" s="23"/>
      <c r="T786" s="23"/>
      <c r="U786" s="23"/>
      <c r="V786" s="23"/>
      <c r="W786" s="23"/>
      <c r="X786" s="23"/>
      <c r="Y786" s="23"/>
    </row>
    <row r="787" spans="1:25" ht="12.75" x14ac:dyDescent="0.2">
      <c r="A787" s="23"/>
      <c r="B787" s="23"/>
      <c r="C787" s="23"/>
      <c r="D787" s="23"/>
      <c r="E787" s="23"/>
      <c r="F787" s="23"/>
      <c r="G787" s="23"/>
      <c r="H787" s="23"/>
      <c r="I787" s="23"/>
      <c r="J787" s="23"/>
      <c r="K787" s="23"/>
      <c r="L787" s="23"/>
      <c r="M787" s="23"/>
      <c r="N787" s="23"/>
      <c r="O787" s="23"/>
      <c r="P787" s="23"/>
      <c r="Q787" s="23"/>
      <c r="R787" s="23"/>
      <c r="S787" s="23"/>
      <c r="T787" s="23"/>
      <c r="U787" s="23"/>
      <c r="V787" s="23"/>
      <c r="W787" s="23"/>
      <c r="X787" s="23"/>
      <c r="Y787" s="23"/>
    </row>
    <row r="788" spans="1:25" ht="12.75" x14ac:dyDescent="0.2">
      <c r="A788" s="23"/>
      <c r="B788" s="23"/>
      <c r="C788" s="23"/>
      <c r="D788" s="23"/>
      <c r="E788" s="23"/>
      <c r="F788" s="23"/>
      <c r="G788" s="23"/>
      <c r="H788" s="23"/>
      <c r="I788" s="23"/>
      <c r="J788" s="23"/>
      <c r="K788" s="23"/>
      <c r="L788" s="23"/>
      <c r="M788" s="23"/>
      <c r="N788" s="23"/>
      <c r="O788" s="23"/>
      <c r="P788" s="23"/>
      <c r="Q788" s="23"/>
      <c r="R788" s="23"/>
      <c r="S788" s="23"/>
      <c r="T788" s="23"/>
      <c r="U788" s="23"/>
      <c r="V788" s="23"/>
      <c r="W788" s="23"/>
      <c r="X788" s="23"/>
      <c r="Y788" s="23"/>
    </row>
    <row r="789" spans="1:25" ht="12.75" x14ac:dyDescent="0.2">
      <c r="A789" s="23"/>
      <c r="B789" s="23"/>
      <c r="C789" s="23"/>
      <c r="D789" s="23"/>
      <c r="E789" s="23"/>
      <c r="F789" s="23"/>
      <c r="G789" s="23"/>
      <c r="H789" s="23"/>
      <c r="I789" s="23"/>
      <c r="J789" s="23"/>
      <c r="K789" s="23"/>
      <c r="L789" s="23"/>
      <c r="M789" s="23"/>
      <c r="N789" s="23"/>
      <c r="O789" s="23"/>
      <c r="P789" s="23"/>
      <c r="Q789" s="23"/>
      <c r="R789" s="23"/>
      <c r="S789" s="23"/>
      <c r="T789" s="23"/>
      <c r="U789" s="23"/>
      <c r="V789" s="23"/>
      <c r="W789" s="23"/>
      <c r="X789" s="23"/>
      <c r="Y789" s="23"/>
    </row>
    <row r="790" spans="1:25" ht="12.75" x14ac:dyDescent="0.2">
      <c r="A790" s="23"/>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row>
    <row r="791" spans="1:25" ht="12.75" x14ac:dyDescent="0.2">
      <c r="A791" s="23"/>
      <c r="B791" s="23"/>
      <c r="C791" s="23"/>
      <c r="D791" s="23"/>
      <c r="E791" s="23"/>
      <c r="F791" s="23"/>
      <c r="G791" s="23"/>
      <c r="H791" s="23"/>
      <c r="I791" s="23"/>
      <c r="J791" s="23"/>
      <c r="K791" s="23"/>
      <c r="L791" s="23"/>
      <c r="M791" s="23"/>
      <c r="N791" s="23"/>
      <c r="O791" s="23"/>
      <c r="P791" s="23"/>
      <c r="Q791" s="23"/>
      <c r="R791" s="23"/>
      <c r="S791" s="23"/>
      <c r="T791" s="23"/>
      <c r="U791" s="23"/>
      <c r="V791" s="23"/>
      <c r="W791" s="23"/>
      <c r="X791" s="23"/>
      <c r="Y791" s="23"/>
    </row>
    <row r="792" spans="1:25" ht="12.75" x14ac:dyDescent="0.2">
      <c r="A792" s="23"/>
      <c r="B792" s="23"/>
      <c r="C792" s="23"/>
      <c r="D792" s="23"/>
      <c r="E792" s="23"/>
      <c r="F792" s="23"/>
      <c r="G792" s="23"/>
      <c r="H792" s="23"/>
      <c r="I792" s="23"/>
      <c r="J792" s="23"/>
      <c r="K792" s="23"/>
      <c r="L792" s="23"/>
      <c r="M792" s="23"/>
      <c r="N792" s="23"/>
      <c r="O792" s="23"/>
      <c r="P792" s="23"/>
      <c r="Q792" s="23"/>
      <c r="R792" s="23"/>
      <c r="S792" s="23"/>
      <c r="T792" s="23"/>
      <c r="U792" s="23"/>
      <c r="V792" s="23"/>
      <c r="W792" s="23"/>
      <c r="X792" s="23"/>
      <c r="Y792" s="23"/>
    </row>
    <row r="793" spans="1:25" ht="12.75" x14ac:dyDescent="0.2">
      <c r="A793" s="23"/>
      <c r="B793" s="23"/>
      <c r="C793" s="23"/>
      <c r="D793" s="23"/>
      <c r="E793" s="23"/>
      <c r="F793" s="23"/>
      <c r="G793" s="23"/>
      <c r="H793" s="23"/>
      <c r="I793" s="23"/>
      <c r="J793" s="23"/>
      <c r="K793" s="23"/>
      <c r="L793" s="23"/>
      <c r="M793" s="23"/>
      <c r="N793" s="23"/>
      <c r="O793" s="23"/>
      <c r="P793" s="23"/>
      <c r="Q793" s="23"/>
      <c r="R793" s="23"/>
      <c r="S793" s="23"/>
      <c r="T793" s="23"/>
      <c r="U793" s="23"/>
      <c r="V793" s="23"/>
      <c r="W793" s="23"/>
      <c r="X793" s="23"/>
      <c r="Y793" s="23"/>
    </row>
    <row r="794" spans="1:25" ht="12.75" x14ac:dyDescent="0.2">
      <c r="A794" s="23"/>
      <c r="B794" s="23"/>
      <c r="C794" s="23"/>
      <c r="D794" s="23"/>
      <c r="E794" s="23"/>
      <c r="F794" s="23"/>
      <c r="G794" s="23"/>
      <c r="H794" s="23"/>
      <c r="I794" s="23"/>
      <c r="J794" s="23"/>
      <c r="K794" s="23"/>
      <c r="L794" s="23"/>
      <c r="M794" s="23"/>
      <c r="N794" s="23"/>
      <c r="O794" s="23"/>
      <c r="P794" s="23"/>
      <c r="Q794" s="23"/>
      <c r="R794" s="23"/>
      <c r="S794" s="23"/>
      <c r="T794" s="23"/>
      <c r="U794" s="23"/>
      <c r="V794" s="23"/>
      <c r="W794" s="23"/>
      <c r="X794" s="23"/>
      <c r="Y794" s="23"/>
    </row>
    <row r="795" spans="1:25" ht="12.75" x14ac:dyDescent="0.2">
      <c r="A795" s="23"/>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row>
    <row r="796" spans="1:25" ht="12.75" x14ac:dyDescent="0.2">
      <c r="A796" s="23"/>
      <c r="B796" s="23"/>
      <c r="C796" s="23"/>
      <c r="D796" s="23"/>
      <c r="E796" s="23"/>
      <c r="F796" s="23"/>
      <c r="G796" s="23"/>
      <c r="H796" s="23"/>
      <c r="I796" s="23"/>
      <c r="J796" s="23"/>
      <c r="K796" s="23"/>
      <c r="L796" s="23"/>
      <c r="M796" s="23"/>
      <c r="N796" s="23"/>
      <c r="O796" s="23"/>
      <c r="P796" s="23"/>
      <c r="Q796" s="23"/>
      <c r="R796" s="23"/>
      <c r="S796" s="23"/>
      <c r="T796" s="23"/>
      <c r="U796" s="23"/>
      <c r="V796" s="23"/>
      <c r="W796" s="23"/>
      <c r="X796" s="23"/>
      <c r="Y796" s="23"/>
    </row>
    <row r="797" spans="1:25" ht="12.75" x14ac:dyDescent="0.2">
      <c r="A797" s="23"/>
      <c r="B797" s="23"/>
      <c r="C797" s="23"/>
      <c r="D797" s="23"/>
      <c r="E797" s="23"/>
      <c r="F797" s="23"/>
      <c r="G797" s="23"/>
      <c r="H797" s="23"/>
      <c r="I797" s="23"/>
      <c r="J797" s="23"/>
      <c r="K797" s="23"/>
      <c r="L797" s="23"/>
      <c r="M797" s="23"/>
      <c r="N797" s="23"/>
      <c r="O797" s="23"/>
      <c r="P797" s="23"/>
      <c r="Q797" s="23"/>
      <c r="R797" s="23"/>
      <c r="S797" s="23"/>
      <c r="T797" s="23"/>
      <c r="U797" s="23"/>
      <c r="V797" s="23"/>
      <c r="W797" s="23"/>
      <c r="X797" s="23"/>
      <c r="Y797" s="23"/>
    </row>
    <row r="798" spans="1:25" ht="12.75" x14ac:dyDescent="0.2">
      <c r="A798" s="23"/>
      <c r="B798" s="23"/>
      <c r="C798" s="23"/>
      <c r="D798" s="23"/>
      <c r="E798" s="23"/>
      <c r="F798" s="23"/>
      <c r="G798" s="23"/>
      <c r="H798" s="23"/>
      <c r="I798" s="23"/>
      <c r="J798" s="23"/>
      <c r="K798" s="23"/>
      <c r="L798" s="23"/>
      <c r="M798" s="23"/>
      <c r="N798" s="23"/>
      <c r="O798" s="23"/>
      <c r="P798" s="23"/>
      <c r="Q798" s="23"/>
      <c r="R798" s="23"/>
      <c r="S798" s="23"/>
      <c r="T798" s="23"/>
      <c r="U798" s="23"/>
      <c r="V798" s="23"/>
      <c r="W798" s="23"/>
      <c r="X798" s="23"/>
      <c r="Y798" s="23"/>
    </row>
    <row r="799" spans="1:25" ht="12.75" x14ac:dyDescent="0.2">
      <c r="A799" s="23"/>
      <c r="B799" s="23"/>
      <c r="C799" s="23"/>
      <c r="D799" s="23"/>
      <c r="E799" s="23"/>
      <c r="F799" s="23"/>
      <c r="G799" s="23"/>
      <c r="H799" s="23"/>
      <c r="I799" s="23"/>
      <c r="J799" s="23"/>
      <c r="K799" s="23"/>
      <c r="L799" s="23"/>
      <c r="M799" s="23"/>
      <c r="N799" s="23"/>
      <c r="O799" s="23"/>
      <c r="P799" s="23"/>
      <c r="Q799" s="23"/>
      <c r="R799" s="23"/>
      <c r="S799" s="23"/>
      <c r="T799" s="23"/>
      <c r="U799" s="23"/>
      <c r="V799" s="23"/>
      <c r="W799" s="23"/>
      <c r="X799" s="23"/>
      <c r="Y799" s="23"/>
    </row>
    <row r="800" spans="1:25" ht="12.75" x14ac:dyDescent="0.2">
      <c r="A800" s="23"/>
      <c r="B800" s="23"/>
      <c r="C800" s="23"/>
      <c r="D800" s="23"/>
      <c r="E800" s="23"/>
      <c r="F800" s="23"/>
      <c r="G800" s="23"/>
      <c r="H800" s="23"/>
      <c r="I800" s="23"/>
      <c r="J800" s="23"/>
      <c r="K800" s="23"/>
      <c r="L800" s="23"/>
      <c r="M800" s="23"/>
      <c r="N800" s="23"/>
      <c r="O800" s="23"/>
      <c r="P800" s="23"/>
      <c r="Q800" s="23"/>
      <c r="R800" s="23"/>
      <c r="S800" s="23"/>
      <c r="T800" s="23"/>
      <c r="U800" s="23"/>
      <c r="V800" s="23"/>
      <c r="W800" s="23"/>
      <c r="X800" s="23"/>
      <c r="Y800" s="23"/>
    </row>
    <row r="801" spans="1:25" ht="12.75" x14ac:dyDescent="0.2">
      <c r="A801" s="23"/>
      <c r="B801" s="23"/>
      <c r="C801" s="23"/>
      <c r="D801" s="23"/>
      <c r="E801" s="23"/>
      <c r="F801" s="23"/>
      <c r="G801" s="23"/>
      <c r="H801" s="23"/>
      <c r="I801" s="23"/>
      <c r="J801" s="23"/>
      <c r="K801" s="23"/>
      <c r="L801" s="23"/>
      <c r="M801" s="23"/>
      <c r="N801" s="23"/>
      <c r="O801" s="23"/>
      <c r="P801" s="23"/>
      <c r="Q801" s="23"/>
      <c r="R801" s="23"/>
      <c r="S801" s="23"/>
      <c r="T801" s="23"/>
      <c r="U801" s="23"/>
      <c r="V801" s="23"/>
      <c r="W801" s="23"/>
      <c r="X801" s="23"/>
      <c r="Y801" s="23"/>
    </row>
    <row r="802" spans="1:25" ht="12.75" x14ac:dyDescent="0.2">
      <c r="A802" s="23"/>
      <c r="B802" s="23"/>
      <c r="C802" s="23"/>
      <c r="D802" s="23"/>
      <c r="E802" s="23"/>
      <c r="F802" s="23"/>
      <c r="G802" s="23"/>
      <c r="H802" s="23"/>
      <c r="I802" s="23"/>
      <c r="J802" s="23"/>
      <c r="K802" s="23"/>
      <c r="L802" s="23"/>
      <c r="M802" s="23"/>
      <c r="N802" s="23"/>
      <c r="O802" s="23"/>
      <c r="P802" s="23"/>
      <c r="Q802" s="23"/>
      <c r="R802" s="23"/>
      <c r="S802" s="23"/>
      <c r="T802" s="23"/>
      <c r="U802" s="23"/>
      <c r="V802" s="23"/>
      <c r="W802" s="23"/>
      <c r="X802" s="23"/>
      <c r="Y802" s="23"/>
    </row>
    <row r="803" spans="1:25" ht="12.75" x14ac:dyDescent="0.2">
      <c r="A803" s="23"/>
      <c r="B803" s="23"/>
      <c r="C803" s="23"/>
      <c r="D803" s="23"/>
      <c r="E803" s="23"/>
      <c r="F803" s="23"/>
      <c r="G803" s="23"/>
      <c r="H803" s="23"/>
      <c r="I803" s="23"/>
      <c r="J803" s="23"/>
      <c r="K803" s="23"/>
      <c r="L803" s="23"/>
      <c r="M803" s="23"/>
      <c r="N803" s="23"/>
      <c r="O803" s="23"/>
      <c r="P803" s="23"/>
      <c r="Q803" s="23"/>
      <c r="R803" s="23"/>
      <c r="S803" s="23"/>
      <c r="T803" s="23"/>
      <c r="U803" s="23"/>
      <c r="V803" s="23"/>
      <c r="W803" s="23"/>
      <c r="X803" s="23"/>
      <c r="Y803" s="23"/>
    </row>
    <row r="804" spans="1:25" ht="12.75" x14ac:dyDescent="0.2">
      <c r="A804" s="23"/>
      <c r="B804" s="23"/>
      <c r="C804" s="23"/>
      <c r="D804" s="23"/>
      <c r="E804" s="23"/>
      <c r="F804" s="23"/>
      <c r="G804" s="23"/>
      <c r="H804" s="23"/>
      <c r="I804" s="23"/>
      <c r="J804" s="23"/>
      <c r="K804" s="23"/>
      <c r="L804" s="23"/>
      <c r="M804" s="23"/>
      <c r="N804" s="23"/>
      <c r="O804" s="23"/>
      <c r="P804" s="23"/>
      <c r="Q804" s="23"/>
      <c r="R804" s="23"/>
      <c r="S804" s="23"/>
      <c r="T804" s="23"/>
      <c r="U804" s="23"/>
      <c r="V804" s="23"/>
      <c r="W804" s="23"/>
      <c r="X804" s="23"/>
      <c r="Y804" s="23"/>
    </row>
    <row r="805" spans="1:25" ht="12.75" x14ac:dyDescent="0.2">
      <c r="A805" s="23"/>
      <c r="B805" s="23"/>
      <c r="C805" s="23"/>
      <c r="D805" s="23"/>
      <c r="E805" s="23"/>
      <c r="F805" s="23"/>
      <c r="G805" s="23"/>
      <c r="H805" s="23"/>
      <c r="I805" s="23"/>
      <c r="J805" s="23"/>
      <c r="K805" s="23"/>
      <c r="L805" s="23"/>
      <c r="M805" s="23"/>
      <c r="N805" s="23"/>
      <c r="O805" s="23"/>
      <c r="P805" s="23"/>
      <c r="Q805" s="23"/>
      <c r="R805" s="23"/>
      <c r="S805" s="23"/>
      <c r="T805" s="23"/>
      <c r="U805" s="23"/>
      <c r="V805" s="23"/>
      <c r="W805" s="23"/>
      <c r="X805" s="23"/>
      <c r="Y805" s="23"/>
    </row>
    <row r="806" spans="1:25" ht="12.75" x14ac:dyDescent="0.2">
      <c r="A806" s="23"/>
      <c r="B806" s="23"/>
      <c r="C806" s="23"/>
      <c r="D806" s="23"/>
      <c r="E806" s="23"/>
      <c r="F806" s="23"/>
      <c r="G806" s="23"/>
      <c r="H806" s="23"/>
      <c r="I806" s="23"/>
      <c r="J806" s="23"/>
      <c r="K806" s="23"/>
      <c r="L806" s="23"/>
      <c r="M806" s="23"/>
      <c r="N806" s="23"/>
      <c r="O806" s="23"/>
      <c r="P806" s="23"/>
      <c r="Q806" s="23"/>
      <c r="R806" s="23"/>
      <c r="S806" s="23"/>
      <c r="T806" s="23"/>
      <c r="U806" s="23"/>
      <c r="V806" s="23"/>
      <c r="W806" s="23"/>
      <c r="X806" s="23"/>
      <c r="Y806" s="23"/>
    </row>
    <row r="807" spans="1:25" ht="12.75" x14ac:dyDescent="0.2">
      <c r="A807" s="23"/>
      <c r="B807" s="23"/>
      <c r="C807" s="23"/>
      <c r="D807" s="23"/>
      <c r="E807" s="23"/>
      <c r="F807" s="23"/>
      <c r="G807" s="23"/>
      <c r="H807" s="23"/>
      <c r="I807" s="23"/>
      <c r="J807" s="23"/>
      <c r="K807" s="23"/>
      <c r="L807" s="23"/>
      <c r="M807" s="23"/>
      <c r="N807" s="23"/>
      <c r="O807" s="23"/>
      <c r="P807" s="23"/>
      <c r="Q807" s="23"/>
      <c r="R807" s="23"/>
      <c r="S807" s="23"/>
      <c r="T807" s="23"/>
      <c r="U807" s="23"/>
      <c r="V807" s="23"/>
      <c r="W807" s="23"/>
      <c r="X807" s="23"/>
      <c r="Y807" s="23"/>
    </row>
    <row r="808" spans="1:25" ht="12.75" x14ac:dyDescent="0.2">
      <c r="A808" s="23"/>
      <c r="B808" s="23"/>
      <c r="C808" s="23"/>
      <c r="D808" s="23"/>
      <c r="E808" s="23"/>
      <c r="F808" s="23"/>
      <c r="G808" s="23"/>
      <c r="H808" s="23"/>
      <c r="I808" s="23"/>
      <c r="J808" s="23"/>
      <c r="K808" s="23"/>
      <c r="L808" s="23"/>
      <c r="M808" s="23"/>
      <c r="N808" s="23"/>
      <c r="O808" s="23"/>
      <c r="P808" s="23"/>
      <c r="Q808" s="23"/>
      <c r="R808" s="23"/>
      <c r="S808" s="23"/>
      <c r="T808" s="23"/>
      <c r="U808" s="23"/>
      <c r="V808" s="23"/>
      <c r="W808" s="23"/>
      <c r="X808" s="23"/>
      <c r="Y808" s="23"/>
    </row>
    <row r="809" spans="1:25" ht="12.75" x14ac:dyDescent="0.2">
      <c r="A809" s="23"/>
      <c r="B809" s="23"/>
      <c r="C809" s="23"/>
      <c r="D809" s="23"/>
      <c r="E809" s="23"/>
      <c r="F809" s="23"/>
      <c r="G809" s="23"/>
      <c r="H809" s="23"/>
      <c r="I809" s="23"/>
      <c r="J809" s="23"/>
      <c r="K809" s="23"/>
      <c r="L809" s="23"/>
      <c r="M809" s="23"/>
      <c r="N809" s="23"/>
      <c r="O809" s="23"/>
      <c r="P809" s="23"/>
      <c r="Q809" s="23"/>
      <c r="R809" s="23"/>
      <c r="S809" s="23"/>
      <c r="T809" s="23"/>
      <c r="U809" s="23"/>
      <c r="V809" s="23"/>
      <c r="W809" s="23"/>
      <c r="X809" s="23"/>
      <c r="Y809" s="23"/>
    </row>
    <row r="810" spans="1:25" ht="12.75" x14ac:dyDescent="0.2">
      <c r="A810" s="23"/>
      <c r="B810" s="23"/>
      <c r="C810" s="23"/>
      <c r="D810" s="23"/>
      <c r="E810" s="23"/>
      <c r="F810" s="23"/>
      <c r="G810" s="23"/>
      <c r="H810" s="23"/>
      <c r="I810" s="23"/>
      <c r="J810" s="23"/>
      <c r="K810" s="23"/>
      <c r="L810" s="23"/>
      <c r="M810" s="23"/>
      <c r="N810" s="23"/>
      <c r="O810" s="23"/>
      <c r="P810" s="23"/>
      <c r="Q810" s="23"/>
      <c r="R810" s="23"/>
      <c r="S810" s="23"/>
      <c r="T810" s="23"/>
      <c r="U810" s="23"/>
      <c r="V810" s="23"/>
      <c r="W810" s="23"/>
      <c r="X810" s="23"/>
      <c r="Y810" s="23"/>
    </row>
    <row r="811" spans="1:25" ht="12.75" x14ac:dyDescent="0.2">
      <c r="A811" s="23"/>
      <c r="B811" s="23"/>
      <c r="C811" s="23"/>
      <c r="D811" s="23"/>
      <c r="E811" s="23"/>
      <c r="F811" s="23"/>
      <c r="G811" s="23"/>
      <c r="H811" s="23"/>
      <c r="I811" s="23"/>
      <c r="J811" s="23"/>
      <c r="K811" s="23"/>
      <c r="L811" s="23"/>
      <c r="M811" s="23"/>
      <c r="N811" s="23"/>
      <c r="O811" s="23"/>
      <c r="P811" s="23"/>
      <c r="Q811" s="23"/>
      <c r="R811" s="23"/>
      <c r="S811" s="23"/>
      <c r="T811" s="23"/>
      <c r="U811" s="23"/>
      <c r="V811" s="23"/>
      <c r="W811" s="23"/>
      <c r="X811" s="23"/>
      <c r="Y811" s="23"/>
    </row>
    <row r="812" spans="1:25" ht="12.75" x14ac:dyDescent="0.2">
      <c r="A812" s="23"/>
      <c r="B812" s="23"/>
      <c r="C812" s="23"/>
      <c r="D812" s="23"/>
      <c r="E812" s="23"/>
      <c r="F812" s="23"/>
      <c r="G812" s="23"/>
      <c r="H812" s="23"/>
      <c r="I812" s="23"/>
      <c r="J812" s="23"/>
      <c r="K812" s="23"/>
      <c r="L812" s="23"/>
      <c r="M812" s="23"/>
      <c r="N812" s="23"/>
      <c r="O812" s="23"/>
      <c r="P812" s="23"/>
      <c r="Q812" s="23"/>
      <c r="R812" s="23"/>
      <c r="S812" s="23"/>
      <c r="T812" s="23"/>
      <c r="U812" s="23"/>
      <c r="V812" s="23"/>
      <c r="W812" s="23"/>
      <c r="X812" s="23"/>
      <c r="Y812" s="23"/>
    </row>
    <row r="813" spans="1:25" ht="12.75" x14ac:dyDescent="0.2">
      <c r="A813" s="23"/>
      <c r="B813" s="23"/>
      <c r="C813" s="23"/>
      <c r="D813" s="23"/>
      <c r="E813" s="23"/>
      <c r="F813" s="23"/>
      <c r="G813" s="23"/>
      <c r="H813" s="23"/>
      <c r="I813" s="23"/>
      <c r="J813" s="23"/>
      <c r="K813" s="23"/>
      <c r="L813" s="23"/>
      <c r="M813" s="23"/>
      <c r="N813" s="23"/>
      <c r="O813" s="23"/>
      <c r="P813" s="23"/>
      <c r="Q813" s="23"/>
      <c r="R813" s="23"/>
      <c r="S813" s="23"/>
      <c r="T813" s="23"/>
      <c r="U813" s="23"/>
      <c r="V813" s="23"/>
      <c r="W813" s="23"/>
      <c r="X813" s="23"/>
      <c r="Y813" s="23"/>
    </row>
    <row r="814" spans="1:25" ht="12.75" x14ac:dyDescent="0.2">
      <c r="A814" s="23"/>
      <c r="B814" s="23"/>
      <c r="C814" s="23"/>
      <c r="D814" s="23"/>
      <c r="E814" s="23"/>
      <c r="F814" s="23"/>
      <c r="G814" s="23"/>
      <c r="H814" s="23"/>
      <c r="I814" s="23"/>
      <c r="J814" s="23"/>
      <c r="K814" s="23"/>
      <c r="L814" s="23"/>
      <c r="M814" s="23"/>
      <c r="N814" s="23"/>
      <c r="O814" s="23"/>
      <c r="P814" s="23"/>
      <c r="Q814" s="23"/>
      <c r="R814" s="23"/>
      <c r="S814" s="23"/>
      <c r="T814" s="23"/>
      <c r="U814" s="23"/>
      <c r="V814" s="23"/>
      <c r="W814" s="23"/>
      <c r="X814" s="23"/>
      <c r="Y814" s="23"/>
    </row>
    <row r="815" spans="1:25" ht="12.75" x14ac:dyDescent="0.2">
      <c r="A815" s="23"/>
      <c r="B815" s="23"/>
      <c r="C815" s="23"/>
      <c r="D815" s="23"/>
      <c r="E815" s="23"/>
      <c r="F815" s="23"/>
      <c r="G815" s="23"/>
      <c r="H815" s="23"/>
      <c r="I815" s="23"/>
      <c r="J815" s="23"/>
      <c r="K815" s="23"/>
      <c r="L815" s="23"/>
      <c r="M815" s="23"/>
      <c r="N815" s="23"/>
      <c r="O815" s="23"/>
      <c r="P815" s="23"/>
      <c r="Q815" s="23"/>
      <c r="R815" s="23"/>
      <c r="S815" s="23"/>
      <c r="T815" s="23"/>
      <c r="U815" s="23"/>
      <c r="V815" s="23"/>
      <c r="W815" s="23"/>
      <c r="X815" s="23"/>
      <c r="Y815" s="23"/>
    </row>
    <row r="816" spans="1:25" ht="12.75" x14ac:dyDescent="0.2">
      <c r="A816" s="23"/>
      <c r="B816" s="23"/>
      <c r="C816" s="23"/>
      <c r="D816" s="23"/>
      <c r="E816" s="23"/>
      <c r="F816" s="23"/>
      <c r="G816" s="23"/>
      <c r="H816" s="23"/>
      <c r="I816" s="23"/>
      <c r="J816" s="23"/>
      <c r="K816" s="23"/>
      <c r="L816" s="23"/>
      <c r="M816" s="23"/>
      <c r="N816" s="23"/>
      <c r="O816" s="23"/>
      <c r="P816" s="23"/>
      <c r="Q816" s="23"/>
      <c r="R816" s="23"/>
      <c r="S816" s="23"/>
      <c r="T816" s="23"/>
      <c r="U816" s="23"/>
      <c r="V816" s="23"/>
      <c r="W816" s="23"/>
      <c r="X816" s="23"/>
      <c r="Y816" s="23"/>
    </row>
    <row r="817" spans="1:25" ht="12.75" x14ac:dyDescent="0.2">
      <c r="A817" s="23"/>
      <c r="B817" s="23"/>
      <c r="C817" s="23"/>
      <c r="D817" s="23"/>
      <c r="E817" s="23"/>
      <c r="F817" s="23"/>
      <c r="G817" s="23"/>
      <c r="H817" s="23"/>
      <c r="I817" s="23"/>
      <c r="J817" s="23"/>
      <c r="K817" s="23"/>
      <c r="L817" s="23"/>
      <c r="M817" s="23"/>
      <c r="N817" s="23"/>
      <c r="O817" s="23"/>
      <c r="P817" s="23"/>
      <c r="Q817" s="23"/>
      <c r="R817" s="23"/>
      <c r="S817" s="23"/>
      <c r="T817" s="23"/>
      <c r="U817" s="23"/>
      <c r="V817" s="23"/>
      <c r="W817" s="23"/>
      <c r="X817" s="23"/>
      <c r="Y817" s="23"/>
    </row>
    <row r="818" spans="1:25" ht="12.75" x14ac:dyDescent="0.2">
      <c r="A818" s="23"/>
      <c r="B818" s="23"/>
      <c r="C818" s="23"/>
      <c r="D818" s="23"/>
      <c r="E818" s="23"/>
      <c r="F818" s="23"/>
      <c r="G818" s="23"/>
      <c r="H818" s="23"/>
      <c r="I818" s="23"/>
      <c r="J818" s="23"/>
      <c r="K818" s="23"/>
      <c r="L818" s="23"/>
      <c r="M818" s="23"/>
      <c r="N818" s="23"/>
      <c r="O818" s="23"/>
      <c r="P818" s="23"/>
      <c r="Q818" s="23"/>
      <c r="R818" s="23"/>
      <c r="S818" s="23"/>
      <c r="T818" s="23"/>
      <c r="U818" s="23"/>
      <c r="V818" s="23"/>
      <c r="W818" s="23"/>
      <c r="X818" s="23"/>
      <c r="Y818" s="23"/>
    </row>
    <row r="819" spans="1:25" ht="12.75" x14ac:dyDescent="0.2">
      <c r="A819" s="23"/>
      <c r="B819" s="23"/>
      <c r="C819" s="23"/>
      <c r="D819" s="23"/>
      <c r="E819" s="23"/>
      <c r="F819" s="23"/>
      <c r="G819" s="23"/>
      <c r="H819" s="23"/>
      <c r="I819" s="23"/>
      <c r="J819" s="23"/>
      <c r="K819" s="23"/>
      <c r="L819" s="23"/>
      <c r="M819" s="23"/>
      <c r="N819" s="23"/>
      <c r="O819" s="23"/>
      <c r="P819" s="23"/>
      <c r="Q819" s="23"/>
      <c r="R819" s="23"/>
      <c r="S819" s="23"/>
      <c r="T819" s="23"/>
      <c r="U819" s="23"/>
      <c r="V819" s="23"/>
      <c r="W819" s="23"/>
      <c r="X819" s="23"/>
      <c r="Y819" s="23"/>
    </row>
    <row r="820" spans="1:25" ht="12.75" x14ac:dyDescent="0.2">
      <c r="A820" s="23"/>
      <c r="B820" s="23"/>
      <c r="C820" s="23"/>
      <c r="D820" s="23"/>
      <c r="E820" s="23"/>
      <c r="F820" s="23"/>
      <c r="G820" s="23"/>
      <c r="H820" s="23"/>
      <c r="I820" s="23"/>
      <c r="J820" s="23"/>
      <c r="K820" s="23"/>
      <c r="L820" s="23"/>
      <c r="M820" s="23"/>
      <c r="N820" s="23"/>
      <c r="O820" s="23"/>
      <c r="P820" s="23"/>
      <c r="Q820" s="23"/>
      <c r="R820" s="23"/>
      <c r="S820" s="23"/>
      <c r="T820" s="23"/>
      <c r="U820" s="23"/>
      <c r="V820" s="23"/>
      <c r="W820" s="23"/>
      <c r="X820" s="23"/>
      <c r="Y820" s="23"/>
    </row>
    <row r="821" spans="1:25" ht="12.75" x14ac:dyDescent="0.2">
      <c r="A821" s="23"/>
      <c r="B821" s="23"/>
      <c r="C821" s="23"/>
      <c r="D821" s="23"/>
      <c r="E821" s="23"/>
      <c r="F821" s="23"/>
      <c r="G821" s="23"/>
      <c r="H821" s="23"/>
      <c r="I821" s="23"/>
      <c r="J821" s="23"/>
      <c r="K821" s="23"/>
      <c r="L821" s="23"/>
      <c r="M821" s="23"/>
      <c r="N821" s="23"/>
      <c r="O821" s="23"/>
      <c r="P821" s="23"/>
      <c r="Q821" s="23"/>
      <c r="R821" s="23"/>
      <c r="S821" s="23"/>
      <c r="T821" s="23"/>
      <c r="U821" s="23"/>
      <c r="V821" s="23"/>
      <c r="W821" s="23"/>
      <c r="X821" s="23"/>
      <c r="Y821" s="23"/>
    </row>
    <row r="822" spans="1:25" ht="12.75" x14ac:dyDescent="0.2">
      <c r="A822" s="23"/>
      <c r="B822" s="23"/>
      <c r="C822" s="23"/>
      <c r="D822" s="23"/>
      <c r="E822" s="23"/>
      <c r="F822" s="23"/>
      <c r="G822" s="23"/>
      <c r="H822" s="23"/>
      <c r="I822" s="23"/>
      <c r="J822" s="23"/>
      <c r="K822" s="23"/>
      <c r="L822" s="23"/>
      <c r="M822" s="23"/>
      <c r="N822" s="23"/>
      <c r="O822" s="23"/>
      <c r="P822" s="23"/>
      <c r="Q822" s="23"/>
      <c r="R822" s="23"/>
      <c r="S822" s="23"/>
      <c r="T822" s="23"/>
      <c r="U822" s="23"/>
      <c r="V822" s="23"/>
      <c r="W822" s="23"/>
      <c r="X822" s="23"/>
      <c r="Y822" s="23"/>
    </row>
    <row r="823" spans="1:25" ht="12.75" x14ac:dyDescent="0.2">
      <c r="A823" s="23"/>
      <c r="B823" s="23"/>
      <c r="C823" s="23"/>
      <c r="D823" s="23"/>
      <c r="E823" s="23"/>
      <c r="F823" s="23"/>
      <c r="G823" s="23"/>
      <c r="H823" s="23"/>
      <c r="I823" s="23"/>
      <c r="J823" s="23"/>
      <c r="K823" s="23"/>
      <c r="L823" s="23"/>
      <c r="M823" s="23"/>
      <c r="N823" s="23"/>
      <c r="O823" s="23"/>
      <c r="P823" s="23"/>
      <c r="Q823" s="23"/>
      <c r="R823" s="23"/>
      <c r="S823" s="23"/>
      <c r="T823" s="23"/>
      <c r="U823" s="23"/>
      <c r="V823" s="23"/>
      <c r="W823" s="23"/>
      <c r="X823" s="23"/>
      <c r="Y823" s="23"/>
    </row>
    <row r="824" spans="1:25" ht="12.75" x14ac:dyDescent="0.2">
      <c r="A824" s="23"/>
      <c r="B824" s="23"/>
      <c r="C824" s="23"/>
      <c r="D824" s="23"/>
      <c r="E824" s="23"/>
      <c r="F824" s="23"/>
      <c r="G824" s="23"/>
      <c r="H824" s="23"/>
      <c r="I824" s="23"/>
      <c r="J824" s="23"/>
      <c r="K824" s="23"/>
      <c r="L824" s="23"/>
      <c r="M824" s="23"/>
      <c r="N824" s="23"/>
      <c r="O824" s="23"/>
      <c r="P824" s="23"/>
      <c r="Q824" s="23"/>
      <c r="R824" s="23"/>
      <c r="S824" s="23"/>
      <c r="T824" s="23"/>
      <c r="U824" s="23"/>
      <c r="V824" s="23"/>
      <c r="W824" s="23"/>
      <c r="X824" s="23"/>
      <c r="Y824" s="23"/>
    </row>
    <row r="825" spans="1:25" ht="12.75" x14ac:dyDescent="0.2">
      <c r="A825" s="23"/>
      <c r="B825" s="23"/>
      <c r="C825" s="23"/>
      <c r="D825" s="23"/>
      <c r="E825" s="23"/>
      <c r="F825" s="23"/>
      <c r="G825" s="23"/>
      <c r="H825" s="23"/>
      <c r="I825" s="23"/>
      <c r="J825" s="23"/>
      <c r="K825" s="23"/>
      <c r="L825" s="23"/>
      <c r="M825" s="23"/>
      <c r="N825" s="23"/>
      <c r="O825" s="23"/>
      <c r="P825" s="23"/>
      <c r="Q825" s="23"/>
      <c r="R825" s="23"/>
      <c r="S825" s="23"/>
      <c r="T825" s="23"/>
      <c r="U825" s="23"/>
      <c r="V825" s="23"/>
      <c r="W825" s="23"/>
      <c r="X825" s="23"/>
      <c r="Y825" s="23"/>
    </row>
    <row r="826" spans="1:25" ht="12.75" x14ac:dyDescent="0.2">
      <c r="A826" s="23"/>
      <c r="B826" s="23"/>
      <c r="C826" s="23"/>
      <c r="D826" s="23"/>
      <c r="E826" s="23"/>
      <c r="F826" s="23"/>
      <c r="G826" s="23"/>
      <c r="H826" s="23"/>
      <c r="I826" s="23"/>
      <c r="J826" s="23"/>
      <c r="K826" s="23"/>
      <c r="L826" s="23"/>
      <c r="M826" s="23"/>
      <c r="N826" s="23"/>
      <c r="O826" s="23"/>
      <c r="P826" s="23"/>
      <c r="Q826" s="23"/>
      <c r="R826" s="23"/>
      <c r="S826" s="23"/>
      <c r="T826" s="23"/>
      <c r="U826" s="23"/>
      <c r="V826" s="23"/>
      <c r="W826" s="23"/>
      <c r="X826" s="23"/>
      <c r="Y826" s="23"/>
    </row>
    <row r="827" spans="1:25" ht="12.75" x14ac:dyDescent="0.2">
      <c r="A827" s="23"/>
      <c r="B827" s="23"/>
      <c r="C827" s="23"/>
      <c r="D827" s="23"/>
      <c r="E827" s="23"/>
      <c r="F827" s="23"/>
      <c r="G827" s="23"/>
      <c r="H827" s="23"/>
      <c r="I827" s="23"/>
      <c r="J827" s="23"/>
      <c r="K827" s="23"/>
      <c r="L827" s="23"/>
      <c r="M827" s="23"/>
      <c r="N827" s="23"/>
      <c r="O827" s="23"/>
      <c r="P827" s="23"/>
      <c r="Q827" s="23"/>
      <c r="R827" s="23"/>
      <c r="S827" s="23"/>
      <c r="T827" s="23"/>
      <c r="U827" s="23"/>
      <c r="V827" s="23"/>
      <c r="W827" s="23"/>
      <c r="X827" s="23"/>
      <c r="Y827" s="23"/>
    </row>
    <row r="828" spans="1:25" ht="12.75" x14ac:dyDescent="0.2">
      <c r="A828" s="23"/>
      <c r="B828" s="23"/>
      <c r="C828" s="23"/>
      <c r="D828" s="23"/>
      <c r="E828" s="23"/>
      <c r="F828" s="23"/>
      <c r="G828" s="23"/>
      <c r="H828" s="23"/>
      <c r="I828" s="23"/>
      <c r="J828" s="23"/>
      <c r="K828" s="23"/>
      <c r="L828" s="23"/>
      <c r="M828" s="23"/>
      <c r="N828" s="23"/>
      <c r="O828" s="23"/>
      <c r="P828" s="23"/>
      <c r="Q828" s="23"/>
      <c r="R828" s="23"/>
      <c r="S828" s="23"/>
      <c r="T828" s="23"/>
      <c r="U828" s="23"/>
      <c r="V828" s="23"/>
      <c r="W828" s="23"/>
      <c r="X828" s="23"/>
      <c r="Y828" s="23"/>
    </row>
    <row r="829" spans="1:25" ht="12.75" x14ac:dyDescent="0.2">
      <c r="A829" s="23"/>
      <c r="B829" s="23"/>
      <c r="C829" s="23"/>
      <c r="D829" s="23"/>
      <c r="E829" s="23"/>
      <c r="F829" s="23"/>
      <c r="G829" s="23"/>
      <c r="H829" s="23"/>
      <c r="I829" s="23"/>
      <c r="J829" s="23"/>
      <c r="K829" s="23"/>
      <c r="L829" s="23"/>
      <c r="M829" s="23"/>
      <c r="N829" s="23"/>
      <c r="O829" s="23"/>
      <c r="P829" s="23"/>
      <c r="Q829" s="23"/>
      <c r="R829" s="23"/>
      <c r="S829" s="23"/>
      <c r="T829" s="23"/>
      <c r="U829" s="23"/>
      <c r="V829" s="23"/>
      <c r="W829" s="23"/>
      <c r="X829" s="23"/>
      <c r="Y829" s="23"/>
    </row>
    <row r="830" spans="1:25" ht="12.75" x14ac:dyDescent="0.2">
      <c r="A830" s="23"/>
      <c r="B830" s="23"/>
      <c r="C830" s="23"/>
      <c r="D830" s="23"/>
      <c r="E830" s="23"/>
      <c r="F830" s="23"/>
      <c r="G830" s="23"/>
      <c r="H830" s="23"/>
      <c r="I830" s="23"/>
      <c r="J830" s="23"/>
      <c r="K830" s="23"/>
      <c r="L830" s="23"/>
      <c r="M830" s="23"/>
      <c r="N830" s="23"/>
      <c r="O830" s="23"/>
      <c r="P830" s="23"/>
      <c r="Q830" s="23"/>
      <c r="R830" s="23"/>
      <c r="S830" s="23"/>
      <c r="T830" s="23"/>
      <c r="U830" s="23"/>
      <c r="V830" s="23"/>
      <c r="W830" s="23"/>
      <c r="X830" s="23"/>
      <c r="Y830" s="23"/>
    </row>
    <row r="831" spans="1:25" ht="12.75" x14ac:dyDescent="0.2">
      <c r="A831" s="23"/>
      <c r="B831" s="23"/>
      <c r="C831" s="23"/>
      <c r="D831" s="23"/>
      <c r="E831" s="23"/>
      <c r="F831" s="23"/>
      <c r="G831" s="23"/>
      <c r="H831" s="23"/>
      <c r="I831" s="23"/>
      <c r="J831" s="23"/>
      <c r="K831" s="23"/>
      <c r="L831" s="23"/>
      <c r="M831" s="23"/>
      <c r="N831" s="23"/>
      <c r="O831" s="23"/>
      <c r="P831" s="23"/>
      <c r="Q831" s="23"/>
      <c r="R831" s="23"/>
      <c r="S831" s="23"/>
      <c r="T831" s="23"/>
      <c r="U831" s="23"/>
      <c r="V831" s="23"/>
      <c r="W831" s="23"/>
      <c r="X831" s="23"/>
      <c r="Y831" s="23"/>
    </row>
    <row r="832" spans="1:25" ht="12.75" x14ac:dyDescent="0.2">
      <c r="A832" s="23"/>
      <c r="B832" s="23"/>
      <c r="C832" s="23"/>
      <c r="D832" s="23"/>
      <c r="E832" s="23"/>
      <c r="F832" s="23"/>
      <c r="G832" s="23"/>
      <c r="H832" s="23"/>
      <c r="I832" s="23"/>
      <c r="J832" s="23"/>
      <c r="K832" s="23"/>
      <c r="L832" s="23"/>
      <c r="M832" s="23"/>
      <c r="N832" s="23"/>
      <c r="O832" s="23"/>
      <c r="P832" s="23"/>
      <c r="Q832" s="23"/>
      <c r="R832" s="23"/>
      <c r="S832" s="23"/>
      <c r="T832" s="23"/>
      <c r="U832" s="23"/>
      <c r="V832" s="23"/>
      <c r="W832" s="23"/>
      <c r="X832" s="23"/>
      <c r="Y832" s="23"/>
    </row>
    <row r="833" spans="1:25" ht="12.75" x14ac:dyDescent="0.2">
      <c r="A833" s="23"/>
      <c r="B833" s="23"/>
      <c r="C833" s="23"/>
      <c r="D833" s="23"/>
      <c r="E833" s="23"/>
      <c r="F833" s="23"/>
      <c r="G833" s="23"/>
      <c r="H833" s="23"/>
      <c r="I833" s="23"/>
      <c r="J833" s="23"/>
      <c r="K833" s="23"/>
      <c r="L833" s="23"/>
      <c r="M833" s="23"/>
      <c r="N833" s="23"/>
      <c r="O833" s="23"/>
      <c r="P833" s="23"/>
      <c r="Q833" s="23"/>
      <c r="R833" s="23"/>
      <c r="S833" s="23"/>
      <c r="T833" s="23"/>
      <c r="U833" s="23"/>
      <c r="V833" s="23"/>
      <c r="W833" s="23"/>
      <c r="X833" s="23"/>
      <c r="Y833" s="23"/>
    </row>
    <row r="834" spans="1:25" ht="12.75" x14ac:dyDescent="0.2">
      <c r="A834" s="23"/>
      <c r="B834" s="23"/>
      <c r="C834" s="23"/>
      <c r="D834" s="23"/>
      <c r="E834" s="23"/>
      <c r="F834" s="23"/>
      <c r="G834" s="23"/>
      <c r="H834" s="23"/>
      <c r="I834" s="23"/>
      <c r="J834" s="23"/>
      <c r="K834" s="23"/>
      <c r="L834" s="23"/>
      <c r="M834" s="23"/>
      <c r="N834" s="23"/>
      <c r="O834" s="23"/>
      <c r="P834" s="23"/>
      <c r="Q834" s="23"/>
      <c r="R834" s="23"/>
      <c r="S834" s="23"/>
      <c r="T834" s="23"/>
      <c r="U834" s="23"/>
      <c r="V834" s="23"/>
      <c r="W834" s="23"/>
      <c r="X834" s="23"/>
      <c r="Y834" s="23"/>
    </row>
    <row r="835" spans="1:25" ht="12.75" x14ac:dyDescent="0.2">
      <c r="A835" s="23"/>
      <c r="B835" s="23"/>
      <c r="C835" s="23"/>
      <c r="D835" s="23"/>
      <c r="E835" s="23"/>
      <c r="F835" s="23"/>
      <c r="G835" s="23"/>
      <c r="H835" s="23"/>
      <c r="I835" s="23"/>
      <c r="J835" s="23"/>
      <c r="K835" s="23"/>
      <c r="L835" s="23"/>
      <c r="M835" s="23"/>
      <c r="N835" s="23"/>
      <c r="O835" s="23"/>
      <c r="P835" s="23"/>
      <c r="Q835" s="23"/>
      <c r="R835" s="23"/>
      <c r="S835" s="23"/>
      <c r="T835" s="23"/>
      <c r="U835" s="23"/>
      <c r="V835" s="23"/>
      <c r="W835" s="23"/>
      <c r="X835" s="23"/>
      <c r="Y835" s="23"/>
    </row>
    <row r="836" spans="1:25" ht="12.75" x14ac:dyDescent="0.2">
      <c r="A836" s="23"/>
      <c r="B836" s="23"/>
      <c r="C836" s="23"/>
      <c r="D836" s="23"/>
      <c r="E836" s="23"/>
      <c r="F836" s="23"/>
      <c r="G836" s="23"/>
      <c r="H836" s="23"/>
      <c r="I836" s="23"/>
      <c r="J836" s="23"/>
      <c r="K836" s="23"/>
      <c r="L836" s="23"/>
      <c r="M836" s="23"/>
      <c r="N836" s="23"/>
      <c r="O836" s="23"/>
      <c r="P836" s="23"/>
      <c r="Q836" s="23"/>
      <c r="R836" s="23"/>
      <c r="S836" s="23"/>
      <c r="T836" s="23"/>
      <c r="U836" s="23"/>
      <c r="V836" s="23"/>
      <c r="W836" s="23"/>
      <c r="X836" s="23"/>
      <c r="Y836" s="23"/>
    </row>
    <row r="837" spans="1:25" ht="12.75" x14ac:dyDescent="0.2">
      <c r="A837" s="23"/>
      <c r="B837" s="23"/>
      <c r="C837" s="23"/>
      <c r="D837" s="23"/>
      <c r="E837" s="23"/>
      <c r="F837" s="23"/>
      <c r="G837" s="23"/>
      <c r="H837" s="23"/>
      <c r="I837" s="23"/>
      <c r="J837" s="23"/>
      <c r="K837" s="23"/>
      <c r="L837" s="23"/>
      <c r="M837" s="23"/>
      <c r="N837" s="23"/>
      <c r="O837" s="23"/>
      <c r="P837" s="23"/>
      <c r="Q837" s="23"/>
      <c r="R837" s="23"/>
      <c r="S837" s="23"/>
      <c r="T837" s="23"/>
      <c r="U837" s="23"/>
      <c r="V837" s="23"/>
      <c r="W837" s="23"/>
      <c r="X837" s="23"/>
      <c r="Y837" s="23"/>
    </row>
    <row r="838" spans="1:25" ht="12.75" x14ac:dyDescent="0.2">
      <c r="A838" s="23"/>
      <c r="B838" s="23"/>
      <c r="C838" s="23"/>
      <c r="D838" s="23"/>
      <c r="E838" s="23"/>
      <c r="F838" s="23"/>
      <c r="G838" s="23"/>
      <c r="H838" s="23"/>
      <c r="I838" s="23"/>
      <c r="J838" s="23"/>
      <c r="K838" s="23"/>
      <c r="L838" s="23"/>
      <c r="M838" s="23"/>
      <c r="N838" s="23"/>
      <c r="O838" s="23"/>
      <c r="P838" s="23"/>
      <c r="Q838" s="23"/>
      <c r="R838" s="23"/>
      <c r="S838" s="23"/>
      <c r="T838" s="23"/>
      <c r="U838" s="23"/>
      <c r="V838" s="23"/>
      <c r="W838" s="23"/>
      <c r="X838" s="23"/>
      <c r="Y838" s="23"/>
    </row>
    <row r="839" spans="1:25" ht="12.75" x14ac:dyDescent="0.2">
      <c r="A839" s="23"/>
      <c r="B839" s="23"/>
      <c r="C839" s="23"/>
      <c r="D839" s="23"/>
      <c r="E839" s="23"/>
      <c r="F839" s="23"/>
      <c r="G839" s="23"/>
      <c r="H839" s="23"/>
      <c r="I839" s="23"/>
      <c r="J839" s="23"/>
      <c r="K839" s="23"/>
      <c r="L839" s="23"/>
      <c r="M839" s="23"/>
      <c r="N839" s="23"/>
      <c r="O839" s="23"/>
      <c r="P839" s="23"/>
      <c r="Q839" s="23"/>
      <c r="R839" s="23"/>
      <c r="S839" s="23"/>
      <c r="T839" s="23"/>
      <c r="U839" s="23"/>
      <c r="V839" s="23"/>
      <c r="W839" s="23"/>
      <c r="X839" s="23"/>
      <c r="Y839" s="23"/>
    </row>
    <row r="840" spans="1:25" ht="12.75" x14ac:dyDescent="0.2">
      <c r="A840" s="23"/>
      <c r="B840" s="23"/>
      <c r="C840" s="23"/>
      <c r="D840" s="23"/>
      <c r="E840" s="23"/>
      <c r="F840" s="23"/>
      <c r="G840" s="23"/>
      <c r="H840" s="23"/>
      <c r="I840" s="23"/>
      <c r="J840" s="23"/>
      <c r="K840" s="23"/>
      <c r="L840" s="23"/>
      <c r="M840" s="23"/>
      <c r="N840" s="23"/>
      <c r="O840" s="23"/>
      <c r="P840" s="23"/>
      <c r="Q840" s="23"/>
      <c r="R840" s="23"/>
      <c r="S840" s="23"/>
      <c r="T840" s="23"/>
      <c r="U840" s="23"/>
      <c r="V840" s="23"/>
      <c r="W840" s="23"/>
      <c r="X840" s="23"/>
      <c r="Y840" s="23"/>
    </row>
    <row r="841" spans="1:25" ht="12.75" x14ac:dyDescent="0.2">
      <c r="A841" s="23"/>
      <c r="B841" s="23"/>
      <c r="C841" s="23"/>
      <c r="D841" s="23"/>
      <c r="E841" s="23"/>
      <c r="F841" s="23"/>
      <c r="G841" s="23"/>
      <c r="H841" s="23"/>
      <c r="I841" s="23"/>
      <c r="J841" s="23"/>
      <c r="K841" s="23"/>
      <c r="L841" s="23"/>
      <c r="M841" s="23"/>
      <c r="N841" s="23"/>
      <c r="O841" s="23"/>
      <c r="P841" s="23"/>
      <c r="Q841" s="23"/>
      <c r="R841" s="23"/>
      <c r="S841" s="23"/>
      <c r="T841" s="23"/>
      <c r="U841" s="23"/>
      <c r="V841" s="23"/>
      <c r="W841" s="23"/>
      <c r="X841" s="23"/>
      <c r="Y841" s="23"/>
    </row>
    <row r="842" spans="1:25" ht="12.75" x14ac:dyDescent="0.2">
      <c r="A842" s="23"/>
      <c r="B842" s="23"/>
      <c r="C842" s="23"/>
      <c r="D842" s="23"/>
      <c r="E842" s="23"/>
      <c r="F842" s="23"/>
      <c r="G842" s="23"/>
      <c r="H842" s="23"/>
      <c r="I842" s="23"/>
      <c r="J842" s="23"/>
      <c r="K842" s="23"/>
      <c r="L842" s="23"/>
      <c r="M842" s="23"/>
      <c r="N842" s="23"/>
      <c r="O842" s="23"/>
      <c r="P842" s="23"/>
      <c r="Q842" s="23"/>
      <c r="R842" s="23"/>
      <c r="S842" s="23"/>
      <c r="T842" s="23"/>
      <c r="U842" s="23"/>
      <c r="V842" s="23"/>
      <c r="W842" s="23"/>
      <c r="X842" s="23"/>
      <c r="Y842" s="23"/>
    </row>
    <row r="843" spans="1:25" ht="12.75" x14ac:dyDescent="0.2">
      <c r="A843" s="23"/>
      <c r="B843" s="23"/>
      <c r="C843" s="23"/>
      <c r="D843" s="23"/>
      <c r="E843" s="23"/>
      <c r="F843" s="23"/>
      <c r="G843" s="23"/>
      <c r="H843" s="23"/>
      <c r="I843" s="23"/>
      <c r="J843" s="23"/>
      <c r="K843" s="23"/>
      <c r="L843" s="23"/>
      <c r="M843" s="23"/>
      <c r="N843" s="23"/>
      <c r="O843" s="23"/>
      <c r="P843" s="23"/>
      <c r="Q843" s="23"/>
      <c r="R843" s="23"/>
      <c r="S843" s="23"/>
      <c r="T843" s="23"/>
      <c r="U843" s="23"/>
      <c r="V843" s="23"/>
      <c r="W843" s="23"/>
      <c r="X843" s="23"/>
      <c r="Y843" s="23"/>
    </row>
    <row r="844" spans="1:25" ht="12.75" x14ac:dyDescent="0.2">
      <c r="A844" s="23"/>
      <c r="B844" s="23"/>
      <c r="C844" s="23"/>
      <c r="D844" s="23"/>
      <c r="E844" s="23"/>
      <c r="F844" s="23"/>
      <c r="G844" s="23"/>
      <c r="H844" s="23"/>
      <c r="I844" s="23"/>
      <c r="J844" s="23"/>
      <c r="K844" s="23"/>
      <c r="L844" s="23"/>
      <c r="M844" s="23"/>
      <c r="N844" s="23"/>
      <c r="O844" s="23"/>
      <c r="P844" s="23"/>
      <c r="Q844" s="23"/>
      <c r="R844" s="23"/>
      <c r="S844" s="23"/>
      <c r="T844" s="23"/>
      <c r="U844" s="23"/>
      <c r="V844" s="23"/>
      <c r="W844" s="23"/>
      <c r="X844" s="23"/>
      <c r="Y844" s="23"/>
    </row>
    <row r="845" spans="1:25" ht="12.75" x14ac:dyDescent="0.2">
      <c r="A845" s="23"/>
      <c r="B845" s="23"/>
      <c r="C845" s="23"/>
      <c r="D845" s="23"/>
      <c r="E845" s="23"/>
      <c r="F845" s="23"/>
      <c r="G845" s="23"/>
      <c r="H845" s="23"/>
      <c r="I845" s="23"/>
      <c r="J845" s="23"/>
      <c r="K845" s="23"/>
      <c r="L845" s="23"/>
      <c r="M845" s="23"/>
      <c r="N845" s="23"/>
      <c r="O845" s="23"/>
      <c r="P845" s="23"/>
      <c r="Q845" s="23"/>
      <c r="R845" s="23"/>
      <c r="S845" s="23"/>
      <c r="T845" s="23"/>
      <c r="U845" s="23"/>
      <c r="V845" s="23"/>
      <c r="W845" s="23"/>
      <c r="X845" s="23"/>
      <c r="Y845" s="23"/>
    </row>
    <row r="846" spans="1:25" ht="12.75" x14ac:dyDescent="0.2">
      <c r="A846" s="23"/>
      <c r="B846" s="23"/>
      <c r="C846" s="23"/>
      <c r="D846" s="23"/>
      <c r="E846" s="23"/>
      <c r="F846" s="23"/>
      <c r="G846" s="23"/>
      <c r="H846" s="23"/>
      <c r="I846" s="23"/>
      <c r="J846" s="23"/>
      <c r="K846" s="23"/>
      <c r="L846" s="23"/>
      <c r="M846" s="23"/>
      <c r="N846" s="23"/>
      <c r="O846" s="23"/>
      <c r="P846" s="23"/>
      <c r="Q846" s="23"/>
      <c r="R846" s="23"/>
      <c r="S846" s="23"/>
      <c r="T846" s="23"/>
      <c r="U846" s="23"/>
      <c r="V846" s="23"/>
      <c r="W846" s="23"/>
      <c r="X846" s="23"/>
      <c r="Y846" s="23"/>
    </row>
    <row r="847" spans="1:25" ht="12.75" x14ac:dyDescent="0.2">
      <c r="A847" s="23"/>
      <c r="B847" s="23"/>
      <c r="C847" s="23"/>
      <c r="D847" s="23"/>
      <c r="E847" s="23"/>
      <c r="F847" s="23"/>
      <c r="G847" s="23"/>
      <c r="H847" s="23"/>
      <c r="I847" s="23"/>
      <c r="J847" s="23"/>
      <c r="K847" s="23"/>
      <c r="L847" s="23"/>
      <c r="M847" s="23"/>
      <c r="N847" s="23"/>
      <c r="O847" s="23"/>
      <c r="P847" s="23"/>
      <c r="Q847" s="23"/>
      <c r="R847" s="23"/>
      <c r="S847" s="23"/>
      <c r="T847" s="23"/>
      <c r="U847" s="23"/>
      <c r="V847" s="23"/>
      <c r="W847" s="23"/>
      <c r="X847" s="23"/>
      <c r="Y847" s="23"/>
    </row>
    <row r="848" spans="1:25" ht="12.75" x14ac:dyDescent="0.2">
      <c r="A848" s="23"/>
      <c r="B848" s="23"/>
      <c r="C848" s="23"/>
      <c r="D848" s="23"/>
      <c r="E848" s="23"/>
      <c r="F848" s="23"/>
      <c r="G848" s="23"/>
      <c r="H848" s="23"/>
      <c r="I848" s="23"/>
      <c r="J848" s="23"/>
      <c r="K848" s="23"/>
      <c r="L848" s="23"/>
      <c r="M848" s="23"/>
      <c r="N848" s="23"/>
      <c r="O848" s="23"/>
      <c r="P848" s="23"/>
      <c r="Q848" s="23"/>
      <c r="R848" s="23"/>
      <c r="S848" s="23"/>
      <c r="T848" s="23"/>
      <c r="U848" s="23"/>
      <c r="V848" s="23"/>
      <c r="W848" s="23"/>
      <c r="X848" s="23"/>
      <c r="Y848" s="23"/>
    </row>
    <row r="849" spans="1:25" ht="12.75" x14ac:dyDescent="0.2">
      <c r="A849" s="23"/>
      <c r="B849" s="23"/>
      <c r="C849" s="23"/>
      <c r="D849" s="23"/>
      <c r="E849" s="23"/>
      <c r="F849" s="23"/>
      <c r="G849" s="23"/>
      <c r="H849" s="23"/>
      <c r="I849" s="23"/>
      <c r="J849" s="23"/>
      <c r="K849" s="23"/>
      <c r="L849" s="23"/>
      <c r="M849" s="23"/>
      <c r="N849" s="23"/>
      <c r="O849" s="23"/>
      <c r="P849" s="23"/>
      <c r="Q849" s="23"/>
      <c r="R849" s="23"/>
      <c r="S849" s="23"/>
      <c r="T849" s="23"/>
      <c r="U849" s="23"/>
      <c r="V849" s="23"/>
      <c r="W849" s="23"/>
      <c r="X849" s="23"/>
      <c r="Y849" s="23"/>
    </row>
    <row r="850" spans="1:25" ht="12.75" x14ac:dyDescent="0.2">
      <c r="A850" s="23"/>
      <c r="B850" s="23"/>
      <c r="C850" s="23"/>
      <c r="D850" s="23"/>
      <c r="E850" s="23"/>
      <c r="F850" s="23"/>
      <c r="G850" s="23"/>
      <c r="H850" s="23"/>
      <c r="I850" s="23"/>
      <c r="J850" s="23"/>
      <c r="K850" s="23"/>
      <c r="L850" s="23"/>
      <c r="M850" s="23"/>
      <c r="N850" s="23"/>
      <c r="O850" s="23"/>
      <c r="P850" s="23"/>
      <c r="Q850" s="23"/>
      <c r="R850" s="23"/>
      <c r="S850" s="23"/>
      <c r="T850" s="23"/>
      <c r="U850" s="23"/>
      <c r="V850" s="23"/>
      <c r="W850" s="23"/>
      <c r="X850" s="23"/>
      <c r="Y850" s="23"/>
    </row>
    <row r="851" spans="1:25" ht="12.75" x14ac:dyDescent="0.2">
      <c r="A851" s="23"/>
      <c r="B851" s="23"/>
      <c r="C851" s="23"/>
      <c r="D851" s="23"/>
      <c r="E851" s="23"/>
      <c r="F851" s="23"/>
      <c r="G851" s="23"/>
      <c r="H851" s="23"/>
      <c r="I851" s="23"/>
      <c r="J851" s="23"/>
      <c r="K851" s="23"/>
      <c r="L851" s="23"/>
      <c r="M851" s="23"/>
      <c r="N851" s="23"/>
      <c r="O851" s="23"/>
      <c r="P851" s="23"/>
      <c r="Q851" s="23"/>
      <c r="R851" s="23"/>
      <c r="S851" s="23"/>
      <c r="T851" s="23"/>
      <c r="U851" s="23"/>
      <c r="V851" s="23"/>
      <c r="W851" s="23"/>
      <c r="X851" s="23"/>
      <c r="Y851" s="23"/>
    </row>
    <row r="852" spans="1:25" ht="12.75" x14ac:dyDescent="0.2">
      <c r="A852" s="23"/>
      <c r="B852" s="23"/>
      <c r="C852" s="23"/>
      <c r="D852" s="23"/>
      <c r="E852" s="23"/>
      <c r="F852" s="23"/>
      <c r="G852" s="23"/>
      <c r="H852" s="23"/>
      <c r="I852" s="23"/>
      <c r="J852" s="23"/>
      <c r="K852" s="23"/>
      <c r="L852" s="23"/>
      <c r="M852" s="23"/>
      <c r="N852" s="23"/>
      <c r="O852" s="23"/>
      <c r="P852" s="23"/>
      <c r="Q852" s="23"/>
      <c r="R852" s="23"/>
      <c r="S852" s="23"/>
      <c r="T852" s="23"/>
      <c r="U852" s="23"/>
      <c r="V852" s="23"/>
      <c r="W852" s="23"/>
      <c r="X852" s="23"/>
      <c r="Y852" s="23"/>
    </row>
    <row r="853" spans="1:25" ht="12.75" x14ac:dyDescent="0.2">
      <c r="A853" s="23"/>
      <c r="B853" s="23"/>
      <c r="C853" s="23"/>
      <c r="D853" s="23"/>
      <c r="E853" s="23"/>
      <c r="F853" s="23"/>
      <c r="G853" s="23"/>
      <c r="H853" s="23"/>
      <c r="I853" s="23"/>
      <c r="J853" s="23"/>
      <c r="K853" s="23"/>
      <c r="L853" s="23"/>
      <c r="M853" s="23"/>
      <c r="N853" s="23"/>
      <c r="O853" s="23"/>
      <c r="P853" s="23"/>
      <c r="Q853" s="23"/>
      <c r="R853" s="23"/>
      <c r="S853" s="23"/>
      <c r="T853" s="23"/>
      <c r="U853" s="23"/>
      <c r="V853" s="23"/>
      <c r="W853" s="23"/>
      <c r="X853" s="23"/>
      <c r="Y853" s="23"/>
    </row>
    <row r="854" spans="1:25" ht="12.75" x14ac:dyDescent="0.2">
      <c r="A854" s="23"/>
      <c r="B854" s="23"/>
      <c r="C854" s="23"/>
      <c r="D854" s="23"/>
      <c r="E854" s="23"/>
      <c r="F854" s="23"/>
      <c r="G854" s="23"/>
      <c r="H854" s="23"/>
      <c r="I854" s="23"/>
      <c r="J854" s="23"/>
      <c r="K854" s="23"/>
      <c r="L854" s="23"/>
      <c r="M854" s="23"/>
      <c r="N854" s="23"/>
      <c r="O854" s="23"/>
      <c r="P854" s="23"/>
      <c r="Q854" s="23"/>
      <c r="R854" s="23"/>
      <c r="S854" s="23"/>
      <c r="T854" s="23"/>
      <c r="U854" s="23"/>
      <c r="V854" s="23"/>
      <c r="W854" s="23"/>
      <c r="X854" s="23"/>
      <c r="Y854" s="23"/>
    </row>
    <row r="855" spans="1:25" ht="12.75" x14ac:dyDescent="0.2">
      <c r="A855" s="23"/>
      <c r="B855" s="23"/>
      <c r="C855" s="23"/>
      <c r="D855" s="23"/>
      <c r="E855" s="23"/>
      <c r="F855" s="23"/>
      <c r="G855" s="23"/>
      <c r="H855" s="23"/>
      <c r="I855" s="23"/>
      <c r="J855" s="23"/>
      <c r="K855" s="23"/>
      <c r="L855" s="23"/>
      <c r="M855" s="23"/>
      <c r="N855" s="23"/>
      <c r="O855" s="23"/>
      <c r="P855" s="23"/>
      <c r="Q855" s="23"/>
      <c r="R855" s="23"/>
      <c r="S855" s="23"/>
      <c r="T855" s="23"/>
      <c r="U855" s="23"/>
      <c r="V855" s="23"/>
      <c r="W855" s="23"/>
      <c r="X855" s="23"/>
      <c r="Y855" s="23"/>
    </row>
    <row r="856" spans="1:25" ht="12.75" x14ac:dyDescent="0.2">
      <c r="A856" s="23"/>
      <c r="B856" s="23"/>
      <c r="C856" s="23"/>
      <c r="D856" s="23"/>
      <c r="E856" s="23"/>
      <c r="F856" s="23"/>
      <c r="G856" s="23"/>
      <c r="H856" s="23"/>
      <c r="I856" s="23"/>
      <c r="J856" s="23"/>
      <c r="K856" s="23"/>
      <c r="L856" s="23"/>
      <c r="M856" s="23"/>
      <c r="N856" s="23"/>
      <c r="O856" s="23"/>
      <c r="P856" s="23"/>
      <c r="Q856" s="23"/>
      <c r="R856" s="23"/>
      <c r="S856" s="23"/>
      <c r="T856" s="23"/>
      <c r="U856" s="23"/>
      <c r="V856" s="23"/>
      <c r="W856" s="23"/>
      <c r="X856" s="23"/>
      <c r="Y856" s="23"/>
    </row>
    <row r="857" spans="1:25" ht="12.75" x14ac:dyDescent="0.2">
      <c r="A857" s="23"/>
      <c r="B857" s="23"/>
      <c r="C857" s="23"/>
      <c r="D857" s="23"/>
      <c r="E857" s="23"/>
      <c r="F857" s="23"/>
      <c r="G857" s="23"/>
      <c r="H857" s="23"/>
      <c r="I857" s="23"/>
      <c r="J857" s="23"/>
      <c r="K857" s="23"/>
      <c r="L857" s="23"/>
      <c r="M857" s="23"/>
      <c r="N857" s="23"/>
      <c r="O857" s="23"/>
      <c r="P857" s="23"/>
      <c r="Q857" s="23"/>
      <c r="R857" s="23"/>
      <c r="S857" s="23"/>
      <c r="T857" s="23"/>
      <c r="U857" s="23"/>
      <c r="V857" s="23"/>
      <c r="W857" s="23"/>
      <c r="X857" s="23"/>
      <c r="Y857" s="23"/>
    </row>
    <row r="858" spans="1:25" ht="12.75" x14ac:dyDescent="0.2">
      <c r="A858" s="23"/>
      <c r="B858" s="23"/>
      <c r="C858" s="23"/>
      <c r="D858" s="23"/>
      <c r="E858" s="23"/>
      <c r="F858" s="23"/>
      <c r="G858" s="23"/>
      <c r="H858" s="23"/>
      <c r="I858" s="23"/>
      <c r="J858" s="23"/>
      <c r="K858" s="23"/>
      <c r="L858" s="23"/>
      <c r="M858" s="23"/>
      <c r="N858" s="23"/>
      <c r="O858" s="23"/>
      <c r="P858" s="23"/>
      <c r="Q858" s="23"/>
      <c r="R858" s="23"/>
      <c r="S858" s="23"/>
      <c r="T858" s="23"/>
      <c r="U858" s="23"/>
      <c r="V858" s="23"/>
      <c r="W858" s="23"/>
      <c r="X858" s="23"/>
      <c r="Y858" s="23"/>
    </row>
    <row r="859" spans="1:25" ht="12.75" x14ac:dyDescent="0.2">
      <c r="A859" s="23"/>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row>
    <row r="860" spans="1:25" ht="12.75" x14ac:dyDescent="0.2">
      <c r="A860" s="23"/>
      <c r="B860" s="23"/>
      <c r="C860" s="23"/>
      <c r="D860" s="23"/>
      <c r="E860" s="23"/>
      <c r="F860" s="23"/>
      <c r="G860" s="23"/>
      <c r="H860" s="23"/>
      <c r="I860" s="23"/>
      <c r="J860" s="23"/>
      <c r="K860" s="23"/>
      <c r="L860" s="23"/>
      <c r="M860" s="23"/>
      <c r="N860" s="23"/>
      <c r="O860" s="23"/>
      <c r="P860" s="23"/>
      <c r="Q860" s="23"/>
      <c r="R860" s="23"/>
      <c r="S860" s="23"/>
      <c r="T860" s="23"/>
      <c r="U860" s="23"/>
      <c r="V860" s="23"/>
      <c r="W860" s="23"/>
      <c r="X860" s="23"/>
      <c r="Y860" s="23"/>
    </row>
    <row r="861" spans="1:25" ht="12.75" x14ac:dyDescent="0.2">
      <c r="A861" s="23"/>
      <c r="B861" s="23"/>
      <c r="C861" s="23"/>
      <c r="D861" s="23"/>
      <c r="E861" s="23"/>
      <c r="F861" s="23"/>
      <c r="G861" s="23"/>
      <c r="H861" s="23"/>
      <c r="I861" s="23"/>
      <c r="J861" s="23"/>
      <c r="K861" s="23"/>
      <c r="L861" s="23"/>
      <c r="M861" s="23"/>
      <c r="N861" s="23"/>
      <c r="O861" s="23"/>
      <c r="P861" s="23"/>
      <c r="Q861" s="23"/>
      <c r="R861" s="23"/>
      <c r="S861" s="23"/>
      <c r="T861" s="23"/>
      <c r="U861" s="23"/>
      <c r="V861" s="23"/>
      <c r="W861" s="23"/>
      <c r="X861" s="23"/>
      <c r="Y861" s="23"/>
    </row>
    <row r="862" spans="1:25" ht="12.75" x14ac:dyDescent="0.2">
      <c r="A862" s="23"/>
      <c r="B862" s="23"/>
      <c r="C862" s="23"/>
      <c r="D862" s="23"/>
      <c r="E862" s="23"/>
      <c r="F862" s="23"/>
      <c r="G862" s="23"/>
      <c r="H862" s="23"/>
      <c r="I862" s="23"/>
      <c r="J862" s="23"/>
      <c r="K862" s="23"/>
      <c r="L862" s="23"/>
      <c r="M862" s="23"/>
      <c r="N862" s="23"/>
      <c r="O862" s="23"/>
      <c r="P862" s="23"/>
      <c r="Q862" s="23"/>
      <c r="R862" s="23"/>
      <c r="S862" s="23"/>
      <c r="T862" s="23"/>
      <c r="U862" s="23"/>
      <c r="V862" s="23"/>
      <c r="W862" s="23"/>
      <c r="X862" s="23"/>
      <c r="Y862" s="23"/>
    </row>
    <row r="863" spans="1:25" ht="12.75" x14ac:dyDescent="0.2">
      <c r="A863" s="23"/>
      <c r="B863" s="23"/>
      <c r="C863" s="23"/>
      <c r="D863" s="23"/>
      <c r="E863" s="23"/>
      <c r="F863" s="23"/>
      <c r="G863" s="23"/>
      <c r="H863" s="23"/>
      <c r="I863" s="23"/>
      <c r="J863" s="23"/>
      <c r="K863" s="23"/>
      <c r="L863" s="23"/>
      <c r="M863" s="23"/>
      <c r="N863" s="23"/>
      <c r="O863" s="23"/>
      <c r="P863" s="23"/>
      <c r="Q863" s="23"/>
      <c r="R863" s="23"/>
      <c r="S863" s="23"/>
      <c r="T863" s="23"/>
      <c r="U863" s="23"/>
      <c r="V863" s="23"/>
      <c r="W863" s="23"/>
      <c r="X863" s="23"/>
      <c r="Y863" s="23"/>
    </row>
    <row r="864" spans="1:25" ht="12.75" x14ac:dyDescent="0.2">
      <c r="A864" s="23"/>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row>
    <row r="865" spans="1:25" ht="12.75" x14ac:dyDescent="0.2">
      <c r="A865" s="23"/>
      <c r="B865" s="23"/>
      <c r="C865" s="23"/>
      <c r="D865" s="23"/>
      <c r="E865" s="23"/>
      <c r="F865" s="23"/>
      <c r="G865" s="23"/>
      <c r="H865" s="23"/>
      <c r="I865" s="23"/>
      <c r="J865" s="23"/>
      <c r="K865" s="23"/>
      <c r="L865" s="23"/>
      <c r="M865" s="23"/>
      <c r="N865" s="23"/>
      <c r="O865" s="23"/>
      <c r="P865" s="23"/>
      <c r="Q865" s="23"/>
      <c r="R865" s="23"/>
      <c r="S865" s="23"/>
      <c r="T865" s="23"/>
      <c r="U865" s="23"/>
      <c r="V865" s="23"/>
      <c r="W865" s="23"/>
      <c r="X865" s="23"/>
      <c r="Y865" s="23"/>
    </row>
    <row r="866" spans="1:25" ht="12.75" x14ac:dyDescent="0.2">
      <c r="A866" s="23"/>
      <c r="B866" s="23"/>
      <c r="C866" s="23"/>
      <c r="D866" s="23"/>
      <c r="E866" s="23"/>
      <c r="F866" s="23"/>
      <c r="G866" s="23"/>
      <c r="H866" s="23"/>
      <c r="I866" s="23"/>
      <c r="J866" s="23"/>
      <c r="K866" s="23"/>
      <c r="L866" s="23"/>
      <c r="M866" s="23"/>
      <c r="N866" s="23"/>
      <c r="O866" s="23"/>
      <c r="P866" s="23"/>
      <c r="Q866" s="23"/>
      <c r="R866" s="23"/>
      <c r="S866" s="23"/>
      <c r="T866" s="23"/>
      <c r="U866" s="23"/>
      <c r="V866" s="23"/>
      <c r="W866" s="23"/>
      <c r="X866" s="23"/>
      <c r="Y866" s="23"/>
    </row>
    <row r="867" spans="1:25" ht="12.75" x14ac:dyDescent="0.2">
      <c r="A867" s="23"/>
      <c r="B867" s="23"/>
      <c r="C867" s="23"/>
      <c r="D867" s="23"/>
      <c r="E867" s="23"/>
      <c r="F867" s="23"/>
      <c r="G867" s="23"/>
      <c r="H867" s="23"/>
      <c r="I867" s="23"/>
      <c r="J867" s="23"/>
      <c r="K867" s="23"/>
      <c r="L867" s="23"/>
      <c r="M867" s="23"/>
      <c r="N867" s="23"/>
      <c r="O867" s="23"/>
      <c r="P867" s="23"/>
      <c r="Q867" s="23"/>
      <c r="R867" s="23"/>
      <c r="S867" s="23"/>
      <c r="T867" s="23"/>
      <c r="U867" s="23"/>
      <c r="V867" s="23"/>
      <c r="W867" s="23"/>
      <c r="X867" s="23"/>
      <c r="Y867" s="23"/>
    </row>
    <row r="868" spans="1:25" ht="12.75" x14ac:dyDescent="0.2">
      <c r="A868" s="23"/>
      <c r="B868" s="23"/>
      <c r="C868" s="23"/>
      <c r="D868" s="23"/>
      <c r="E868" s="23"/>
      <c r="F868" s="23"/>
      <c r="G868" s="23"/>
      <c r="H868" s="23"/>
      <c r="I868" s="23"/>
      <c r="J868" s="23"/>
      <c r="K868" s="23"/>
      <c r="L868" s="23"/>
      <c r="M868" s="23"/>
      <c r="N868" s="23"/>
      <c r="O868" s="23"/>
      <c r="P868" s="23"/>
      <c r="Q868" s="23"/>
      <c r="R868" s="23"/>
      <c r="S868" s="23"/>
      <c r="T868" s="23"/>
      <c r="U868" s="23"/>
      <c r="V868" s="23"/>
      <c r="W868" s="23"/>
      <c r="X868" s="23"/>
      <c r="Y868" s="23"/>
    </row>
    <row r="869" spans="1:25" ht="12.75" x14ac:dyDescent="0.2">
      <c r="A869" s="23"/>
      <c r="B869" s="23"/>
      <c r="C869" s="23"/>
      <c r="D869" s="23"/>
      <c r="E869" s="23"/>
      <c r="F869" s="23"/>
      <c r="G869" s="23"/>
      <c r="H869" s="23"/>
      <c r="I869" s="23"/>
      <c r="J869" s="23"/>
      <c r="K869" s="23"/>
      <c r="L869" s="23"/>
      <c r="M869" s="23"/>
      <c r="N869" s="23"/>
      <c r="O869" s="23"/>
      <c r="P869" s="23"/>
      <c r="Q869" s="23"/>
      <c r="R869" s="23"/>
      <c r="S869" s="23"/>
      <c r="T869" s="23"/>
      <c r="U869" s="23"/>
      <c r="V869" s="23"/>
      <c r="W869" s="23"/>
      <c r="X869" s="23"/>
      <c r="Y869" s="23"/>
    </row>
    <row r="870" spans="1:25" ht="12.75" x14ac:dyDescent="0.2">
      <c r="A870" s="23"/>
      <c r="B870" s="23"/>
      <c r="C870" s="23"/>
      <c r="D870" s="23"/>
      <c r="E870" s="23"/>
      <c r="F870" s="23"/>
      <c r="G870" s="23"/>
      <c r="H870" s="23"/>
      <c r="I870" s="23"/>
      <c r="J870" s="23"/>
      <c r="K870" s="23"/>
      <c r="L870" s="23"/>
      <c r="M870" s="23"/>
      <c r="N870" s="23"/>
      <c r="O870" s="23"/>
      <c r="P870" s="23"/>
      <c r="Q870" s="23"/>
      <c r="R870" s="23"/>
      <c r="S870" s="23"/>
      <c r="T870" s="23"/>
      <c r="U870" s="23"/>
      <c r="V870" s="23"/>
      <c r="W870" s="23"/>
      <c r="X870" s="23"/>
      <c r="Y870" s="23"/>
    </row>
    <row r="871" spans="1:25" ht="12.75" x14ac:dyDescent="0.2">
      <c r="A871" s="23"/>
      <c r="B871" s="23"/>
      <c r="C871" s="23"/>
      <c r="D871" s="23"/>
      <c r="E871" s="23"/>
      <c r="F871" s="23"/>
      <c r="G871" s="23"/>
      <c r="H871" s="23"/>
      <c r="I871" s="23"/>
      <c r="J871" s="23"/>
      <c r="K871" s="23"/>
      <c r="L871" s="23"/>
      <c r="M871" s="23"/>
      <c r="N871" s="23"/>
      <c r="O871" s="23"/>
      <c r="P871" s="23"/>
      <c r="Q871" s="23"/>
      <c r="R871" s="23"/>
      <c r="S871" s="23"/>
      <c r="T871" s="23"/>
      <c r="U871" s="23"/>
      <c r="V871" s="23"/>
      <c r="W871" s="23"/>
      <c r="X871" s="23"/>
      <c r="Y871" s="23"/>
    </row>
    <row r="872" spans="1:25" ht="12.75" x14ac:dyDescent="0.2">
      <c r="A872" s="23"/>
      <c r="B872" s="23"/>
      <c r="C872" s="23"/>
      <c r="D872" s="23"/>
      <c r="E872" s="23"/>
      <c r="F872" s="23"/>
      <c r="G872" s="23"/>
      <c r="H872" s="23"/>
      <c r="I872" s="23"/>
      <c r="J872" s="23"/>
      <c r="K872" s="23"/>
      <c r="L872" s="23"/>
      <c r="M872" s="23"/>
      <c r="N872" s="23"/>
      <c r="O872" s="23"/>
      <c r="P872" s="23"/>
      <c r="Q872" s="23"/>
      <c r="R872" s="23"/>
      <c r="S872" s="23"/>
      <c r="T872" s="23"/>
      <c r="U872" s="23"/>
      <c r="V872" s="23"/>
      <c r="W872" s="23"/>
      <c r="X872" s="23"/>
      <c r="Y872" s="23"/>
    </row>
    <row r="873" spans="1:25" ht="12.75" x14ac:dyDescent="0.2">
      <c r="A873" s="23"/>
      <c r="B873" s="23"/>
      <c r="C873" s="23"/>
      <c r="D873" s="23"/>
      <c r="E873" s="23"/>
      <c r="F873" s="23"/>
      <c r="G873" s="23"/>
      <c r="H873" s="23"/>
      <c r="I873" s="23"/>
      <c r="J873" s="23"/>
      <c r="K873" s="23"/>
      <c r="L873" s="23"/>
      <c r="M873" s="23"/>
      <c r="N873" s="23"/>
      <c r="O873" s="23"/>
      <c r="P873" s="23"/>
      <c r="Q873" s="23"/>
      <c r="R873" s="23"/>
      <c r="S873" s="23"/>
      <c r="T873" s="23"/>
      <c r="U873" s="23"/>
      <c r="V873" s="23"/>
      <c r="W873" s="23"/>
      <c r="X873" s="23"/>
      <c r="Y873" s="23"/>
    </row>
    <row r="874" spans="1:25" ht="12.75" x14ac:dyDescent="0.2">
      <c r="A874" s="23"/>
      <c r="B874" s="23"/>
      <c r="C874" s="23"/>
      <c r="D874" s="23"/>
      <c r="E874" s="23"/>
      <c r="F874" s="23"/>
      <c r="G874" s="23"/>
      <c r="H874" s="23"/>
      <c r="I874" s="23"/>
      <c r="J874" s="23"/>
      <c r="K874" s="23"/>
      <c r="L874" s="23"/>
      <c r="M874" s="23"/>
      <c r="N874" s="23"/>
      <c r="O874" s="23"/>
      <c r="P874" s="23"/>
      <c r="Q874" s="23"/>
      <c r="R874" s="23"/>
      <c r="S874" s="23"/>
      <c r="T874" s="23"/>
      <c r="U874" s="23"/>
      <c r="V874" s="23"/>
      <c r="W874" s="23"/>
      <c r="X874" s="23"/>
      <c r="Y874" s="23"/>
    </row>
    <row r="875" spans="1:25" ht="12.75" x14ac:dyDescent="0.2">
      <c r="A875" s="23"/>
      <c r="B875" s="23"/>
      <c r="C875" s="23"/>
      <c r="D875" s="23"/>
      <c r="E875" s="23"/>
      <c r="F875" s="23"/>
      <c r="G875" s="23"/>
      <c r="H875" s="23"/>
      <c r="I875" s="23"/>
      <c r="J875" s="23"/>
      <c r="K875" s="23"/>
      <c r="L875" s="23"/>
      <c r="M875" s="23"/>
      <c r="N875" s="23"/>
      <c r="O875" s="23"/>
      <c r="P875" s="23"/>
      <c r="Q875" s="23"/>
      <c r="R875" s="23"/>
      <c r="S875" s="23"/>
      <c r="T875" s="23"/>
      <c r="U875" s="23"/>
      <c r="V875" s="23"/>
      <c r="W875" s="23"/>
      <c r="X875" s="23"/>
      <c r="Y875" s="23"/>
    </row>
    <row r="876" spans="1:25" ht="12.75" x14ac:dyDescent="0.2">
      <c r="A876" s="23"/>
      <c r="B876" s="23"/>
      <c r="C876" s="23"/>
      <c r="D876" s="23"/>
      <c r="E876" s="23"/>
      <c r="F876" s="23"/>
      <c r="G876" s="23"/>
      <c r="H876" s="23"/>
      <c r="I876" s="23"/>
      <c r="J876" s="23"/>
      <c r="K876" s="23"/>
      <c r="L876" s="23"/>
      <c r="M876" s="23"/>
      <c r="N876" s="23"/>
      <c r="O876" s="23"/>
      <c r="P876" s="23"/>
      <c r="Q876" s="23"/>
      <c r="R876" s="23"/>
      <c r="S876" s="23"/>
      <c r="T876" s="23"/>
      <c r="U876" s="23"/>
      <c r="V876" s="23"/>
      <c r="W876" s="23"/>
      <c r="X876" s="23"/>
      <c r="Y876" s="23"/>
    </row>
    <row r="877" spans="1:25" ht="12.75" x14ac:dyDescent="0.2">
      <c r="A877" s="23"/>
      <c r="B877" s="23"/>
      <c r="C877" s="23"/>
      <c r="D877" s="23"/>
      <c r="E877" s="23"/>
      <c r="F877" s="23"/>
      <c r="G877" s="23"/>
      <c r="H877" s="23"/>
      <c r="I877" s="23"/>
      <c r="J877" s="23"/>
      <c r="K877" s="23"/>
      <c r="L877" s="23"/>
      <c r="M877" s="23"/>
      <c r="N877" s="23"/>
      <c r="O877" s="23"/>
      <c r="P877" s="23"/>
      <c r="Q877" s="23"/>
      <c r="R877" s="23"/>
      <c r="S877" s="23"/>
      <c r="T877" s="23"/>
      <c r="U877" s="23"/>
      <c r="V877" s="23"/>
      <c r="W877" s="23"/>
      <c r="X877" s="23"/>
      <c r="Y877" s="23"/>
    </row>
    <row r="878" spans="1:25" ht="12.75" x14ac:dyDescent="0.2">
      <c r="A878" s="23"/>
      <c r="B878" s="23"/>
      <c r="C878" s="23"/>
      <c r="D878" s="23"/>
      <c r="E878" s="23"/>
      <c r="F878" s="23"/>
      <c r="G878" s="23"/>
      <c r="H878" s="23"/>
      <c r="I878" s="23"/>
      <c r="J878" s="23"/>
      <c r="K878" s="23"/>
      <c r="L878" s="23"/>
      <c r="M878" s="23"/>
      <c r="N878" s="23"/>
      <c r="O878" s="23"/>
      <c r="P878" s="23"/>
      <c r="Q878" s="23"/>
      <c r="R878" s="23"/>
      <c r="S878" s="23"/>
      <c r="T878" s="23"/>
      <c r="U878" s="23"/>
      <c r="V878" s="23"/>
      <c r="W878" s="23"/>
      <c r="X878" s="23"/>
      <c r="Y878" s="23"/>
    </row>
    <row r="879" spans="1:25" ht="12.75" x14ac:dyDescent="0.2">
      <c r="A879" s="23"/>
      <c r="B879" s="23"/>
      <c r="C879" s="23"/>
      <c r="D879" s="23"/>
      <c r="E879" s="23"/>
      <c r="F879" s="23"/>
      <c r="G879" s="23"/>
      <c r="H879" s="23"/>
      <c r="I879" s="23"/>
      <c r="J879" s="23"/>
      <c r="K879" s="23"/>
      <c r="L879" s="23"/>
      <c r="M879" s="23"/>
      <c r="N879" s="23"/>
      <c r="O879" s="23"/>
      <c r="P879" s="23"/>
      <c r="Q879" s="23"/>
      <c r="R879" s="23"/>
      <c r="S879" s="23"/>
      <c r="T879" s="23"/>
      <c r="U879" s="23"/>
      <c r="V879" s="23"/>
      <c r="W879" s="23"/>
      <c r="X879" s="23"/>
      <c r="Y879" s="23"/>
    </row>
    <row r="880" spans="1:25" ht="12.75" x14ac:dyDescent="0.2">
      <c r="A880" s="23"/>
      <c r="B880" s="23"/>
      <c r="C880" s="23"/>
      <c r="D880" s="23"/>
      <c r="E880" s="23"/>
      <c r="F880" s="23"/>
      <c r="G880" s="23"/>
      <c r="H880" s="23"/>
      <c r="I880" s="23"/>
      <c r="J880" s="23"/>
      <c r="K880" s="23"/>
      <c r="L880" s="23"/>
      <c r="M880" s="23"/>
      <c r="N880" s="23"/>
      <c r="O880" s="23"/>
      <c r="P880" s="23"/>
      <c r="Q880" s="23"/>
      <c r="R880" s="23"/>
      <c r="S880" s="23"/>
      <c r="T880" s="23"/>
      <c r="U880" s="23"/>
      <c r="V880" s="23"/>
      <c r="W880" s="23"/>
      <c r="X880" s="23"/>
      <c r="Y880" s="23"/>
    </row>
    <row r="881" spans="1:25" ht="12.75" x14ac:dyDescent="0.2">
      <c r="A881" s="23"/>
      <c r="B881" s="23"/>
      <c r="C881" s="23"/>
      <c r="D881" s="23"/>
      <c r="E881" s="23"/>
      <c r="F881" s="23"/>
      <c r="G881" s="23"/>
      <c r="H881" s="23"/>
      <c r="I881" s="23"/>
      <c r="J881" s="23"/>
      <c r="K881" s="23"/>
      <c r="L881" s="23"/>
      <c r="M881" s="23"/>
      <c r="N881" s="23"/>
      <c r="O881" s="23"/>
      <c r="P881" s="23"/>
      <c r="Q881" s="23"/>
      <c r="R881" s="23"/>
      <c r="S881" s="23"/>
      <c r="T881" s="23"/>
      <c r="U881" s="23"/>
      <c r="V881" s="23"/>
      <c r="W881" s="23"/>
      <c r="X881" s="23"/>
      <c r="Y881" s="23"/>
    </row>
    <row r="882" spans="1:25" ht="12.75" x14ac:dyDescent="0.2">
      <c r="A882" s="23"/>
      <c r="B882" s="23"/>
      <c r="C882" s="23"/>
      <c r="D882" s="23"/>
      <c r="E882" s="23"/>
      <c r="F882" s="23"/>
      <c r="G882" s="23"/>
      <c r="H882" s="23"/>
      <c r="I882" s="23"/>
      <c r="J882" s="23"/>
      <c r="K882" s="23"/>
      <c r="L882" s="23"/>
      <c r="M882" s="23"/>
      <c r="N882" s="23"/>
      <c r="O882" s="23"/>
      <c r="P882" s="23"/>
      <c r="Q882" s="23"/>
      <c r="R882" s="23"/>
      <c r="S882" s="23"/>
      <c r="T882" s="23"/>
      <c r="U882" s="23"/>
      <c r="V882" s="23"/>
      <c r="W882" s="23"/>
      <c r="X882" s="23"/>
      <c r="Y882" s="23"/>
    </row>
    <row r="883" spans="1:25" ht="12.75" x14ac:dyDescent="0.2">
      <c r="A883" s="23"/>
      <c r="B883" s="23"/>
      <c r="C883" s="23"/>
      <c r="D883" s="23"/>
      <c r="E883" s="23"/>
      <c r="F883" s="23"/>
      <c r="G883" s="23"/>
      <c r="H883" s="23"/>
      <c r="I883" s="23"/>
      <c r="J883" s="23"/>
      <c r="K883" s="23"/>
      <c r="L883" s="23"/>
      <c r="M883" s="23"/>
      <c r="N883" s="23"/>
      <c r="O883" s="23"/>
      <c r="P883" s="23"/>
      <c r="Q883" s="23"/>
      <c r="R883" s="23"/>
      <c r="S883" s="23"/>
      <c r="T883" s="23"/>
      <c r="U883" s="23"/>
      <c r="V883" s="23"/>
      <c r="W883" s="23"/>
      <c r="X883" s="23"/>
      <c r="Y883" s="23"/>
    </row>
    <row r="884" spans="1:25" ht="12.75" x14ac:dyDescent="0.2">
      <c r="A884" s="23"/>
      <c r="B884" s="23"/>
      <c r="C884" s="23"/>
      <c r="D884" s="23"/>
      <c r="E884" s="23"/>
      <c r="F884" s="23"/>
      <c r="G884" s="23"/>
      <c r="H884" s="23"/>
      <c r="I884" s="23"/>
      <c r="J884" s="23"/>
      <c r="K884" s="23"/>
      <c r="L884" s="23"/>
      <c r="M884" s="23"/>
      <c r="N884" s="23"/>
      <c r="O884" s="23"/>
      <c r="P884" s="23"/>
      <c r="Q884" s="23"/>
      <c r="R884" s="23"/>
      <c r="S884" s="23"/>
      <c r="T884" s="23"/>
      <c r="U884" s="23"/>
      <c r="V884" s="23"/>
      <c r="W884" s="23"/>
      <c r="X884" s="23"/>
      <c r="Y884" s="23"/>
    </row>
    <row r="885" spans="1:25" ht="12.75" x14ac:dyDescent="0.2">
      <c r="A885" s="23"/>
      <c r="B885" s="23"/>
      <c r="C885" s="23"/>
      <c r="D885" s="23"/>
      <c r="E885" s="23"/>
      <c r="F885" s="23"/>
      <c r="G885" s="23"/>
      <c r="H885" s="23"/>
      <c r="I885" s="23"/>
      <c r="J885" s="23"/>
      <c r="K885" s="23"/>
      <c r="L885" s="23"/>
      <c r="M885" s="23"/>
      <c r="N885" s="23"/>
      <c r="O885" s="23"/>
      <c r="P885" s="23"/>
      <c r="Q885" s="23"/>
      <c r="R885" s="23"/>
      <c r="S885" s="23"/>
      <c r="T885" s="23"/>
      <c r="U885" s="23"/>
      <c r="V885" s="23"/>
      <c r="W885" s="23"/>
      <c r="X885" s="23"/>
      <c r="Y885" s="23"/>
    </row>
    <row r="886" spans="1:25" ht="12.75" x14ac:dyDescent="0.2">
      <c r="A886" s="23"/>
      <c r="B886" s="23"/>
      <c r="C886" s="23"/>
      <c r="D886" s="23"/>
      <c r="E886" s="23"/>
      <c r="F886" s="23"/>
      <c r="G886" s="23"/>
      <c r="H886" s="23"/>
      <c r="I886" s="23"/>
      <c r="J886" s="23"/>
      <c r="K886" s="23"/>
      <c r="L886" s="23"/>
      <c r="M886" s="23"/>
      <c r="N886" s="23"/>
      <c r="O886" s="23"/>
      <c r="P886" s="23"/>
      <c r="Q886" s="23"/>
      <c r="R886" s="23"/>
      <c r="S886" s="23"/>
      <c r="T886" s="23"/>
      <c r="U886" s="23"/>
      <c r="V886" s="23"/>
      <c r="W886" s="23"/>
      <c r="X886" s="23"/>
      <c r="Y886" s="23"/>
    </row>
    <row r="887" spans="1:25" ht="12.75" x14ac:dyDescent="0.2">
      <c r="A887" s="23"/>
      <c r="B887" s="23"/>
      <c r="C887" s="23"/>
      <c r="D887" s="23"/>
      <c r="E887" s="23"/>
      <c r="F887" s="23"/>
      <c r="G887" s="23"/>
      <c r="H887" s="23"/>
      <c r="I887" s="23"/>
      <c r="J887" s="23"/>
      <c r="K887" s="23"/>
      <c r="L887" s="23"/>
      <c r="M887" s="23"/>
      <c r="N887" s="23"/>
      <c r="O887" s="23"/>
      <c r="P887" s="23"/>
      <c r="Q887" s="23"/>
      <c r="R887" s="23"/>
      <c r="S887" s="23"/>
      <c r="T887" s="23"/>
      <c r="U887" s="23"/>
      <c r="V887" s="23"/>
      <c r="W887" s="23"/>
      <c r="X887" s="23"/>
      <c r="Y887" s="23"/>
    </row>
    <row r="888" spans="1:25" ht="12.75" x14ac:dyDescent="0.2">
      <c r="A888" s="23"/>
      <c r="B888" s="23"/>
      <c r="C888" s="23"/>
      <c r="D888" s="23"/>
      <c r="E888" s="23"/>
      <c r="F888" s="23"/>
      <c r="G888" s="23"/>
      <c r="H888" s="23"/>
      <c r="I888" s="23"/>
      <c r="J888" s="23"/>
      <c r="K888" s="23"/>
      <c r="L888" s="23"/>
      <c r="M888" s="23"/>
      <c r="N888" s="23"/>
      <c r="O888" s="23"/>
      <c r="P888" s="23"/>
      <c r="Q888" s="23"/>
      <c r="R888" s="23"/>
      <c r="S888" s="23"/>
      <c r="T888" s="23"/>
      <c r="U888" s="23"/>
      <c r="V888" s="23"/>
      <c r="W888" s="23"/>
      <c r="X888" s="23"/>
      <c r="Y888" s="23"/>
    </row>
    <row r="889" spans="1:25" ht="12.75" x14ac:dyDescent="0.2">
      <c r="A889" s="23"/>
      <c r="B889" s="23"/>
      <c r="C889" s="23"/>
      <c r="D889" s="23"/>
      <c r="E889" s="23"/>
      <c r="F889" s="23"/>
      <c r="G889" s="23"/>
      <c r="H889" s="23"/>
      <c r="I889" s="23"/>
      <c r="J889" s="23"/>
      <c r="K889" s="23"/>
      <c r="L889" s="23"/>
      <c r="M889" s="23"/>
      <c r="N889" s="23"/>
      <c r="O889" s="23"/>
      <c r="P889" s="23"/>
      <c r="Q889" s="23"/>
      <c r="R889" s="23"/>
      <c r="S889" s="23"/>
      <c r="T889" s="23"/>
      <c r="U889" s="23"/>
      <c r="V889" s="23"/>
      <c r="W889" s="23"/>
      <c r="X889" s="23"/>
      <c r="Y889" s="23"/>
    </row>
    <row r="890" spans="1:25" ht="12.75" x14ac:dyDescent="0.2">
      <c r="A890" s="23"/>
      <c r="B890" s="23"/>
      <c r="C890" s="23"/>
      <c r="D890" s="23"/>
      <c r="E890" s="23"/>
      <c r="F890" s="23"/>
      <c r="G890" s="23"/>
      <c r="H890" s="23"/>
      <c r="I890" s="23"/>
      <c r="J890" s="23"/>
      <c r="K890" s="23"/>
      <c r="L890" s="23"/>
      <c r="M890" s="23"/>
      <c r="N890" s="23"/>
      <c r="O890" s="23"/>
      <c r="P890" s="23"/>
      <c r="Q890" s="23"/>
      <c r="R890" s="23"/>
      <c r="S890" s="23"/>
      <c r="T890" s="23"/>
      <c r="U890" s="23"/>
      <c r="V890" s="23"/>
      <c r="W890" s="23"/>
      <c r="X890" s="23"/>
      <c r="Y890" s="23"/>
    </row>
    <row r="891" spans="1:25" ht="12.75" x14ac:dyDescent="0.2">
      <c r="A891" s="23"/>
      <c r="B891" s="23"/>
      <c r="C891" s="23"/>
      <c r="D891" s="23"/>
      <c r="E891" s="23"/>
      <c r="F891" s="23"/>
      <c r="G891" s="23"/>
      <c r="H891" s="23"/>
      <c r="I891" s="23"/>
      <c r="J891" s="23"/>
      <c r="K891" s="23"/>
      <c r="L891" s="23"/>
      <c r="M891" s="23"/>
      <c r="N891" s="23"/>
      <c r="O891" s="23"/>
      <c r="P891" s="23"/>
      <c r="Q891" s="23"/>
      <c r="R891" s="23"/>
      <c r="S891" s="23"/>
      <c r="T891" s="23"/>
      <c r="U891" s="23"/>
      <c r="V891" s="23"/>
      <c r="W891" s="23"/>
      <c r="X891" s="23"/>
      <c r="Y891" s="23"/>
    </row>
    <row r="892" spans="1:25" ht="12.75" x14ac:dyDescent="0.2">
      <c r="A892" s="23"/>
      <c r="B892" s="23"/>
      <c r="C892" s="23"/>
      <c r="D892" s="23"/>
      <c r="E892" s="23"/>
      <c r="F892" s="23"/>
      <c r="G892" s="23"/>
      <c r="H892" s="23"/>
      <c r="I892" s="23"/>
      <c r="J892" s="23"/>
      <c r="K892" s="23"/>
      <c r="L892" s="23"/>
      <c r="M892" s="23"/>
      <c r="N892" s="23"/>
      <c r="O892" s="23"/>
      <c r="P892" s="23"/>
      <c r="Q892" s="23"/>
      <c r="R892" s="23"/>
      <c r="S892" s="23"/>
      <c r="T892" s="23"/>
      <c r="U892" s="23"/>
      <c r="V892" s="23"/>
      <c r="W892" s="23"/>
      <c r="X892" s="23"/>
      <c r="Y892" s="23"/>
    </row>
    <row r="893" spans="1:25" ht="12.75" x14ac:dyDescent="0.2">
      <c r="A893" s="23"/>
      <c r="B893" s="23"/>
      <c r="C893" s="23"/>
      <c r="D893" s="23"/>
      <c r="E893" s="23"/>
      <c r="F893" s="23"/>
      <c r="G893" s="23"/>
      <c r="H893" s="23"/>
      <c r="I893" s="23"/>
      <c r="J893" s="23"/>
      <c r="K893" s="23"/>
      <c r="L893" s="23"/>
      <c r="M893" s="23"/>
      <c r="N893" s="23"/>
      <c r="O893" s="23"/>
      <c r="P893" s="23"/>
      <c r="Q893" s="23"/>
      <c r="R893" s="23"/>
      <c r="S893" s="23"/>
      <c r="T893" s="23"/>
      <c r="U893" s="23"/>
      <c r="V893" s="23"/>
      <c r="W893" s="23"/>
      <c r="X893" s="23"/>
      <c r="Y893" s="23"/>
    </row>
    <row r="894" spans="1:25" ht="12.75" x14ac:dyDescent="0.2">
      <c r="A894" s="23"/>
      <c r="B894" s="23"/>
      <c r="C894" s="23"/>
      <c r="D894" s="23"/>
      <c r="E894" s="23"/>
      <c r="F894" s="23"/>
      <c r="G894" s="23"/>
      <c r="H894" s="23"/>
      <c r="I894" s="23"/>
      <c r="J894" s="23"/>
      <c r="K894" s="23"/>
      <c r="L894" s="23"/>
      <c r="M894" s="23"/>
      <c r="N894" s="23"/>
      <c r="O894" s="23"/>
      <c r="P894" s="23"/>
      <c r="Q894" s="23"/>
      <c r="R894" s="23"/>
      <c r="S894" s="23"/>
      <c r="T894" s="23"/>
      <c r="U894" s="23"/>
      <c r="V894" s="23"/>
      <c r="W894" s="23"/>
      <c r="X894" s="23"/>
      <c r="Y894" s="23"/>
    </row>
    <row r="895" spans="1:25" ht="12.75" x14ac:dyDescent="0.2">
      <c r="A895" s="23"/>
      <c r="B895" s="23"/>
      <c r="C895" s="23"/>
      <c r="D895" s="23"/>
      <c r="E895" s="23"/>
      <c r="F895" s="23"/>
      <c r="G895" s="23"/>
      <c r="H895" s="23"/>
      <c r="I895" s="23"/>
      <c r="J895" s="23"/>
      <c r="K895" s="23"/>
      <c r="L895" s="23"/>
      <c r="M895" s="23"/>
      <c r="N895" s="23"/>
      <c r="O895" s="23"/>
      <c r="P895" s="23"/>
      <c r="Q895" s="23"/>
      <c r="R895" s="23"/>
      <c r="S895" s="23"/>
      <c r="T895" s="23"/>
      <c r="U895" s="23"/>
      <c r="V895" s="23"/>
      <c r="W895" s="23"/>
      <c r="X895" s="23"/>
      <c r="Y895" s="23"/>
    </row>
    <row r="896" spans="1:25" ht="12.75" x14ac:dyDescent="0.2">
      <c r="A896" s="23"/>
      <c r="B896" s="23"/>
      <c r="C896" s="23"/>
      <c r="D896" s="23"/>
      <c r="E896" s="23"/>
      <c r="F896" s="23"/>
      <c r="G896" s="23"/>
      <c r="H896" s="23"/>
      <c r="I896" s="23"/>
      <c r="J896" s="23"/>
      <c r="K896" s="23"/>
      <c r="L896" s="23"/>
      <c r="M896" s="23"/>
      <c r="N896" s="23"/>
      <c r="O896" s="23"/>
      <c r="P896" s="23"/>
      <c r="Q896" s="23"/>
      <c r="R896" s="23"/>
      <c r="S896" s="23"/>
      <c r="T896" s="23"/>
      <c r="U896" s="23"/>
      <c r="V896" s="23"/>
      <c r="W896" s="23"/>
      <c r="X896" s="23"/>
      <c r="Y896" s="23"/>
    </row>
    <row r="897" spans="1:25" ht="12.75" x14ac:dyDescent="0.2">
      <c r="A897" s="23"/>
      <c r="B897" s="23"/>
      <c r="C897" s="23"/>
      <c r="D897" s="23"/>
      <c r="E897" s="23"/>
      <c r="F897" s="23"/>
      <c r="G897" s="23"/>
      <c r="H897" s="23"/>
      <c r="I897" s="23"/>
      <c r="J897" s="23"/>
      <c r="K897" s="23"/>
      <c r="L897" s="23"/>
      <c r="M897" s="23"/>
      <c r="N897" s="23"/>
      <c r="O897" s="23"/>
      <c r="P897" s="23"/>
      <c r="Q897" s="23"/>
      <c r="R897" s="23"/>
      <c r="S897" s="23"/>
      <c r="T897" s="23"/>
      <c r="U897" s="23"/>
      <c r="V897" s="23"/>
      <c r="W897" s="23"/>
      <c r="X897" s="23"/>
      <c r="Y897" s="23"/>
    </row>
    <row r="898" spans="1:25" ht="12.75" x14ac:dyDescent="0.2">
      <c r="A898" s="23"/>
      <c r="B898" s="23"/>
      <c r="C898" s="23"/>
      <c r="D898" s="23"/>
      <c r="E898" s="23"/>
      <c r="F898" s="23"/>
      <c r="G898" s="23"/>
      <c r="H898" s="23"/>
      <c r="I898" s="23"/>
      <c r="J898" s="23"/>
      <c r="K898" s="23"/>
      <c r="L898" s="23"/>
      <c r="M898" s="23"/>
      <c r="N898" s="23"/>
      <c r="O898" s="23"/>
      <c r="P898" s="23"/>
      <c r="Q898" s="23"/>
      <c r="R898" s="23"/>
      <c r="S898" s="23"/>
      <c r="T898" s="23"/>
      <c r="U898" s="23"/>
      <c r="V898" s="23"/>
      <c r="W898" s="23"/>
      <c r="X898" s="23"/>
      <c r="Y898" s="23"/>
    </row>
    <row r="899" spans="1:25" ht="12.75" x14ac:dyDescent="0.2">
      <c r="A899" s="23"/>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row>
    <row r="900" spans="1:25" ht="12.75" x14ac:dyDescent="0.2">
      <c r="A900" s="23"/>
      <c r="B900" s="23"/>
      <c r="C900" s="23"/>
      <c r="D900" s="23"/>
      <c r="E900" s="23"/>
      <c r="F900" s="23"/>
      <c r="G900" s="23"/>
      <c r="H900" s="23"/>
      <c r="I900" s="23"/>
      <c r="J900" s="23"/>
      <c r="K900" s="23"/>
      <c r="L900" s="23"/>
      <c r="M900" s="23"/>
      <c r="N900" s="23"/>
      <c r="O900" s="23"/>
      <c r="P900" s="23"/>
      <c r="Q900" s="23"/>
      <c r="R900" s="23"/>
      <c r="S900" s="23"/>
      <c r="T900" s="23"/>
      <c r="U900" s="23"/>
      <c r="V900" s="23"/>
      <c r="W900" s="23"/>
      <c r="X900" s="23"/>
      <c r="Y900" s="23"/>
    </row>
    <row r="901" spans="1:25" ht="12.75" x14ac:dyDescent="0.2">
      <c r="A901" s="23"/>
      <c r="B901" s="23"/>
      <c r="C901" s="23"/>
      <c r="D901" s="23"/>
      <c r="E901" s="23"/>
      <c r="F901" s="23"/>
      <c r="G901" s="23"/>
      <c r="H901" s="23"/>
      <c r="I901" s="23"/>
      <c r="J901" s="23"/>
      <c r="K901" s="23"/>
      <c r="L901" s="23"/>
      <c r="M901" s="23"/>
      <c r="N901" s="23"/>
      <c r="O901" s="23"/>
      <c r="P901" s="23"/>
      <c r="Q901" s="23"/>
      <c r="R901" s="23"/>
      <c r="S901" s="23"/>
      <c r="T901" s="23"/>
      <c r="U901" s="23"/>
      <c r="V901" s="23"/>
      <c r="W901" s="23"/>
      <c r="X901" s="23"/>
      <c r="Y901" s="23"/>
    </row>
    <row r="902" spans="1:25" ht="12.75" x14ac:dyDescent="0.2">
      <c r="A902" s="23"/>
      <c r="B902" s="23"/>
      <c r="C902" s="23"/>
      <c r="D902" s="23"/>
      <c r="E902" s="23"/>
      <c r="F902" s="23"/>
      <c r="G902" s="23"/>
      <c r="H902" s="23"/>
      <c r="I902" s="23"/>
      <c r="J902" s="23"/>
      <c r="K902" s="23"/>
      <c r="L902" s="23"/>
      <c r="M902" s="23"/>
      <c r="N902" s="23"/>
      <c r="O902" s="23"/>
      <c r="P902" s="23"/>
      <c r="Q902" s="23"/>
      <c r="R902" s="23"/>
      <c r="S902" s="23"/>
      <c r="T902" s="23"/>
      <c r="U902" s="23"/>
      <c r="V902" s="23"/>
      <c r="W902" s="23"/>
      <c r="X902" s="23"/>
      <c r="Y902" s="23"/>
    </row>
    <row r="903" spans="1:25" ht="12.75" x14ac:dyDescent="0.2">
      <c r="A903" s="23"/>
      <c r="B903" s="23"/>
      <c r="C903" s="23"/>
      <c r="D903" s="23"/>
      <c r="E903" s="23"/>
      <c r="F903" s="23"/>
      <c r="G903" s="23"/>
      <c r="H903" s="23"/>
      <c r="I903" s="23"/>
      <c r="J903" s="23"/>
      <c r="K903" s="23"/>
      <c r="L903" s="23"/>
      <c r="M903" s="23"/>
      <c r="N903" s="23"/>
      <c r="O903" s="23"/>
      <c r="P903" s="23"/>
      <c r="Q903" s="23"/>
      <c r="R903" s="23"/>
      <c r="S903" s="23"/>
      <c r="T903" s="23"/>
      <c r="U903" s="23"/>
      <c r="V903" s="23"/>
      <c r="W903" s="23"/>
      <c r="X903" s="23"/>
      <c r="Y903" s="23"/>
    </row>
    <row r="904" spans="1:25" ht="12.75" x14ac:dyDescent="0.2">
      <c r="A904" s="23"/>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row>
    <row r="905" spans="1:25" ht="12.75" x14ac:dyDescent="0.2">
      <c r="A905" s="23"/>
      <c r="B905" s="23"/>
      <c r="C905" s="23"/>
      <c r="D905" s="23"/>
      <c r="E905" s="23"/>
      <c r="F905" s="23"/>
      <c r="G905" s="23"/>
      <c r="H905" s="23"/>
      <c r="I905" s="23"/>
      <c r="J905" s="23"/>
      <c r="K905" s="23"/>
      <c r="L905" s="23"/>
      <c r="M905" s="23"/>
      <c r="N905" s="23"/>
      <c r="O905" s="23"/>
      <c r="P905" s="23"/>
      <c r="Q905" s="23"/>
      <c r="R905" s="23"/>
      <c r="S905" s="23"/>
      <c r="T905" s="23"/>
      <c r="U905" s="23"/>
      <c r="V905" s="23"/>
      <c r="W905" s="23"/>
      <c r="X905" s="23"/>
      <c r="Y905" s="23"/>
    </row>
    <row r="906" spans="1:25" ht="12.75" x14ac:dyDescent="0.2">
      <c r="A906" s="23"/>
      <c r="B906" s="23"/>
      <c r="C906" s="23"/>
      <c r="D906" s="23"/>
      <c r="E906" s="23"/>
      <c r="F906" s="23"/>
      <c r="G906" s="23"/>
      <c r="H906" s="23"/>
      <c r="I906" s="23"/>
      <c r="J906" s="23"/>
      <c r="K906" s="23"/>
      <c r="L906" s="23"/>
      <c r="M906" s="23"/>
      <c r="N906" s="23"/>
      <c r="O906" s="23"/>
      <c r="P906" s="23"/>
      <c r="Q906" s="23"/>
      <c r="R906" s="23"/>
      <c r="S906" s="23"/>
      <c r="T906" s="23"/>
      <c r="U906" s="23"/>
      <c r="V906" s="23"/>
      <c r="W906" s="23"/>
      <c r="X906" s="23"/>
      <c r="Y906" s="23"/>
    </row>
    <row r="907" spans="1:25" ht="12.75" x14ac:dyDescent="0.2">
      <c r="A907" s="23"/>
      <c r="B907" s="23"/>
      <c r="C907" s="23"/>
      <c r="D907" s="23"/>
      <c r="E907" s="23"/>
      <c r="F907" s="23"/>
      <c r="G907" s="23"/>
      <c r="H907" s="23"/>
      <c r="I907" s="23"/>
      <c r="J907" s="23"/>
      <c r="K907" s="23"/>
      <c r="L907" s="23"/>
      <c r="M907" s="23"/>
      <c r="N907" s="23"/>
      <c r="O907" s="23"/>
      <c r="P907" s="23"/>
      <c r="Q907" s="23"/>
      <c r="R907" s="23"/>
      <c r="S907" s="23"/>
      <c r="T907" s="23"/>
      <c r="U907" s="23"/>
      <c r="V907" s="23"/>
      <c r="W907" s="23"/>
      <c r="X907" s="23"/>
      <c r="Y907" s="23"/>
    </row>
    <row r="908" spans="1:25" ht="12.75" x14ac:dyDescent="0.2">
      <c r="A908" s="23"/>
      <c r="B908" s="23"/>
      <c r="C908" s="23"/>
      <c r="D908" s="23"/>
      <c r="E908" s="23"/>
      <c r="F908" s="23"/>
      <c r="G908" s="23"/>
      <c r="H908" s="23"/>
      <c r="I908" s="23"/>
      <c r="J908" s="23"/>
      <c r="K908" s="23"/>
      <c r="L908" s="23"/>
      <c r="M908" s="23"/>
      <c r="N908" s="23"/>
      <c r="O908" s="23"/>
      <c r="P908" s="23"/>
      <c r="Q908" s="23"/>
      <c r="R908" s="23"/>
      <c r="S908" s="23"/>
      <c r="T908" s="23"/>
      <c r="U908" s="23"/>
      <c r="V908" s="23"/>
      <c r="W908" s="23"/>
      <c r="X908" s="23"/>
      <c r="Y908" s="23"/>
    </row>
    <row r="909" spans="1:25" ht="12.75" x14ac:dyDescent="0.2">
      <c r="A909" s="23"/>
      <c r="B909" s="23"/>
      <c r="C909" s="23"/>
      <c r="D909" s="23"/>
      <c r="E909" s="23"/>
      <c r="F909" s="23"/>
      <c r="G909" s="23"/>
      <c r="H909" s="23"/>
      <c r="I909" s="23"/>
      <c r="J909" s="23"/>
      <c r="K909" s="23"/>
      <c r="L909" s="23"/>
      <c r="M909" s="23"/>
      <c r="N909" s="23"/>
      <c r="O909" s="23"/>
      <c r="P909" s="23"/>
      <c r="Q909" s="23"/>
      <c r="R909" s="23"/>
      <c r="S909" s="23"/>
      <c r="T909" s="23"/>
      <c r="U909" s="23"/>
      <c r="V909" s="23"/>
      <c r="W909" s="23"/>
      <c r="X909" s="23"/>
      <c r="Y909" s="23"/>
    </row>
    <row r="910" spans="1:25" ht="12.75" x14ac:dyDescent="0.2">
      <c r="A910" s="23"/>
      <c r="B910" s="23"/>
      <c r="C910" s="23"/>
      <c r="D910" s="23"/>
      <c r="E910" s="23"/>
      <c r="F910" s="23"/>
      <c r="G910" s="23"/>
      <c r="H910" s="23"/>
      <c r="I910" s="23"/>
      <c r="J910" s="23"/>
      <c r="K910" s="23"/>
      <c r="L910" s="23"/>
      <c r="M910" s="23"/>
      <c r="N910" s="23"/>
      <c r="O910" s="23"/>
      <c r="P910" s="23"/>
      <c r="Q910" s="23"/>
      <c r="R910" s="23"/>
      <c r="S910" s="23"/>
      <c r="T910" s="23"/>
      <c r="U910" s="23"/>
      <c r="V910" s="23"/>
      <c r="W910" s="23"/>
      <c r="X910" s="23"/>
      <c r="Y910" s="23"/>
    </row>
    <row r="911" spans="1:25" ht="12.75" x14ac:dyDescent="0.2">
      <c r="A911" s="23"/>
      <c r="B911" s="23"/>
      <c r="C911" s="23"/>
      <c r="D911" s="23"/>
      <c r="E911" s="23"/>
      <c r="F911" s="23"/>
      <c r="G911" s="23"/>
      <c r="H911" s="23"/>
      <c r="I911" s="23"/>
      <c r="J911" s="23"/>
      <c r="K911" s="23"/>
      <c r="L911" s="23"/>
      <c r="M911" s="23"/>
      <c r="N911" s="23"/>
      <c r="O911" s="23"/>
      <c r="P911" s="23"/>
      <c r="Q911" s="23"/>
      <c r="R911" s="23"/>
      <c r="S911" s="23"/>
      <c r="T911" s="23"/>
      <c r="U911" s="23"/>
      <c r="V911" s="23"/>
      <c r="W911" s="23"/>
      <c r="X911" s="23"/>
      <c r="Y911" s="23"/>
    </row>
    <row r="912" spans="1:25" ht="12.75" x14ac:dyDescent="0.2">
      <c r="A912" s="23"/>
      <c r="B912" s="23"/>
      <c r="C912" s="23"/>
      <c r="D912" s="23"/>
      <c r="E912" s="23"/>
      <c r="F912" s="23"/>
      <c r="G912" s="23"/>
      <c r="H912" s="23"/>
      <c r="I912" s="23"/>
      <c r="J912" s="23"/>
      <c r="K912" s="23"/>
      <c r="L912" s="23"/>
      <c r="M912" s="23"/>
      <c r="N912" s="23"/>
      <c r="O912" s="23"/>
      <c r="P912" s="23"/>
      <c r="Q912" s="23"/>
      <c r="R912" s="23"/>
      <c r="S912" s="23"/>
      <c r="T912" s="23"/>
      <c r="U912" s="23"/>
      <c r="V912" s="23"/>
      <c r="W912" s="23"/>
      <c r="X912" s="23"/>
      <c r="Y912" s="23"/>
    </row>
    <row r="913" spans="1:25" ht="12.75" x14ac:dyDescent="0.2">
      <c r="A913" s="23"/>
      <c r="B913" s="23"/>
      <c r="C913" s="23"/>
      <c r="D913" s="23"/>
      <c r="E913" s="23"/>
      <c r="F913" s="23"/>
      <c r="G913" s="23"/>
      <c r="H913" s="23"/>
      <c r="I913" s="23"/>
      <c r="J913" s="23"/>
      <c r="K913" s="23"/>
      <c r="L913" s="23"/>
      <c r="M913" s="23"/>
      <c r="N913" s="23"/>
      <c r="O913" s="23"/>
      <c r="P913" s="23"/>
      <c r="Q913" s="23"/>
      <c r="R913" s="23"/>
      <c r="S913" s="23"/>
      <c r="T913" s="23"/>
      <c r="U913" s="23"/>
      <c r="V913" s="23"/>
      <c r="W913" s="23"/>
      <c r="X913" s="23"/>
      <c r="Y913" s="23"/>
    </row>
    <row r="914" spans="1:25" ht="12.75" x14ac:dyDescent="0.2">
      <c r="A914" s="23"/>
      <c r="B914" s="23"/>
      <c r="C914" s="23"/>
      <c r="D914" s="23"/>
      <c r="E914" s="23"/>
      <c r="F914" s="23"/>
      <c r="G914" s="23"/>
      <c r="H914" s="23"/>
      <c r="I914" s="23"/>
      <c r="J914" s="23"/>
      <c r="K914" s="23"/>
      <c r="L914" s="23"/>
      <c r="M914" s="23"/>
      <c r="N914" s="23"/>
      <c r="O914" s="23"/>
      <c r="P914" s="23"/>
      <c r="Q914" s="23"/>
      <c r="R914" s="23"/>
      <c r="S914" s="23"/>
      <c r="T914" s="23"/>
      <c r="U914" s="23"/>
      <c r="V914" s="23"/>
      <c r="W914" s="23"/>
      <c r="X914" s="23"/>
      <c r="Y914" s="23"/>
    </row>
    <row r="915" spans="1:25" ht="12.75" x14ac:dyDescent="0.2">
      <c r="A915" s="23"/>
      <c r="B915" s="23"/>
      <c r="C915" s="23"/>
      <c r="D915" s="23"/>
      <c r="E915" s="23"/>
      <c r="F915" s="23"/>
      <c r="G915" s="23"/>
      <c r="H915" s="23"/>
      <c r="I915" s="23"/>
      <c r="J915" s="23"/>
      <c r="K915" s="23"/>
      <c r="L915" s="23"/>
      <c r="M915" s="23"/>
      <c r="N915" s="23"/>
      <c r="O915" s="23"/>
      <c r="P915" s="23"/>
      <c r="Q915" s="23"/>
      <c r="R915" s="23"/>
      <c r="S915" s="23"/>
      <c r="T915" s="23"/>
      <c r="U915" s="23"/>
      <c r="V915" s="23"/>
      <c r="W915" s="23"/>
      <c r="X915" s="23"/>
      <c r="Y915" s="23"/>
    </row>
    <row r="916" spans="1:25" ht="12.75" x14ac:dyDescent="0.2">
      <c r="A916" s="23"/>
      <c r="B916" s="23"/>
      <c r="C916" s="23"/>
      <c r="D916" s="23"/>
      <c r="E916" s="23"/>
      <c r="F916" s="23"/>
      <c r="G916" s="23"/>
      <c r="H916" s="23"/>
      <c r="I916" s="23"/>
      <c r="J916" s="23"/>
      <c r="K916" s="23"/>
      <c r="L916" s="23"/>
      <c r="M916" s="23"/>
      <c r="N916" s="23"/>
      <c r="O916" s="23"/>
      <c r="P916" s="23"/>
      <c r="Q916" s="23"/>
      <c r="R916" s="23"/>
      <c r="S916" s="23"/>
      <c r="T916" s="23"/>
      <c r="U916" s="23"/>
      <c r="V916" s="23"/>
      <c r="W916" s="23"/>
      <c r="X916" s="23"/>
      <c r="Y916" s="23"/>
    </row>
    <row r="917" spans="1:25" ht="12.75" x14ac:dyDescent="0.2">
      <c r="A917" s="23"/>
      <c r="B917" s="23"/>
      <c r="C917" s="23"/>
      <c r="D917" s="23"/>
      <c r="E917" s="23"/>
      <c r="F917" s="23"/>
      <c r="G917" s="23"/>
      <c r="H917" s="23"/>
      <c r="I917" s="23"/>
      <c r="J917" s="23"/>
      <c r="K917" s="23"/>
      <c r="L917" s="23"/>
      <c r="M917" s="23"/>
      <c r="N917" s="23"/>
      <c r="O917" s="23"/>
      <c r="P917" s="23"/>
      <c r="Q917" s="23"/>
      <c r="R917" s="23"/>
      <c r="S917" s="23"/>
      <c r="T917" s="23"/>
      <c r="U917" s="23"/>
      <c r="V917" s="23"/>
      <c r="W917" s="23"/>
      <c r="X917" s="23"/>
      <c r="Y917" s="23"/>
    </row>
    <row r="918" spans="1:25" ht="12.75" x14ac:dyDescent="0.2">
      <c r="A918" s="23"/>
      <c r="B918" s="23"/>
      <c r="C918" s="23"/>
      <c r="D918" s="23"/>
      <c r="E918" s="23"/>
      <c r="F918" s="23"/>
      <c r="G918" s="23"/>
      <c r="H918" s="23"/>
      <c r="I918" s="23"/>
      <c r="J918" s="23"/>
      <c r="K918" s="23"/>
      <c r="L918" s="23"/>
      <c r="M918" s="23"/>
      <c r="N918" s="23"/>
      <c r="O918" s="23"/>
      <c r="P918" s="23"/>
      <c r="Q918" s="23"/>
      <c r="R918" s="23"/>
      <c r="S918" s="23"/>
      <c r="T918" s="23"/>
      <c r="U918" s="23"/>
      <c r="V918" s="23"/>
      <c r="W918" s="23"/>
      <c r="X918" s="23"/>
      <c r="Y918" s="23"/>
    </row>
    <row r="919" spans="1:25" ht="12.75" x14ac:dyDescent="0.2">
      <c r="A919" s="23"/>
      <c r="B919" s="23"/>
      <c r="C919" s="23"/>
      <c r="D919" s="23"/>
      <c r="E919" s="23"/>
      <c r="F919" s="23"/>
      <c r="G919" s="23"/>
      <c r="H919" s="23"/>
      <c r="I919" s="23"/>
      <c r="J919" s="23"/>
      <c r="K919" s="23"/>
      <c r="L919" s="23"/>
      <c r="M919" s="23"/>
      <c r="N919" s="23"/>
      <c r="O919" s="23"/>
      <c r="P919" s="23"/>
      <c r="Q919" s="23"/>
      <c r="R919" s="23"/>
      <c r="S919" s="23"/>
      <c r="T919" s="23"/>
      <c r="U919" s="23"/>
      <c r="V919" s="23"/>
      <c r="W919" s="23"/>
      <c r="X919" s="23"/>
      <c r="Y919" s="23"/>
    </row>
    <row r="920" spans="1:25" ht="12.75" x14ac:dyDescent="0.2">
      <c r="A920" s="23"/>
      <c r="B920" s="23"/>
      <c r="C920" s="23"/>
      <c r="D920" s="23"/>
      <c r="E920" s="23"/>
      <c r="F920" s="23"/>
      <c r="G920" s="23"/>
      <c r="H920" s="23"/>
      <c r="I920" s="23"/>
      <c r="J920" s="23"/>
      <c r="K920" s="23"/>
      <c r="L920" s="23"/>
      <c r="M920" s="23"/>
      <c r="N920" s="23"/>
      <c r="O920" s="23"/>
      <c r="P920" s="23"/>
      <c r="Q920" s="23"/>
      <c r="R920" s="23"/>
      <c r="S920" s="23"/>
      <c r="T920" s="23"/>
      <c r="U920" s="23"/>
      <c r="V920" s="23"/>
      <c r="W920" s="23"/>
      <c r="X920" s="23"/>
      <c r="Y920" s="23"/>
    </row>
    <row r="921" spans="1:25" ht="12.75" x14ac:dyDescent="0.2">
      <c r="A921" s="23"/>
      <c r="B921" s="23"/>
      <c r="C921" s="23"/>
      <c r="D921" s="23"/>
      <c r="E921" s="23"/>
      <c r="F921" s="23"/>
      <c r="G921" s="23"/>
      <c r="H921" s="23"/>
      <c r="I921" s="23"/>
      <c r="J921" s="23"/>
      <c r="K921" s="23"/>
      <c r="L921" s="23"/>
      <c r="M921" s="23"/>
      <c r="N921" s="23"/>
      <c r="O921" s="23"/>
      <c r="P921" s="23"/>
      <c r="Q921" s="23"/>
      <c r="R921" s="23"/>
      <c r="S921" s="23"/>
      <c r="T921" s="23"/>
      <c r="U921" s="23"/>
      <c r="V921" s="23"/>
      <c r="W921" s="23"/>
      <c r="X921" s="23"/>
      <c r="Y921" s="23"/>
    </row>
    <row r="922" spans="1:25" ht="12.75" x14ac:dyDescent="0.2">
      <c r="A922" s="23"/>
      <c r="B922" s="23"/>
      <c r="C922" s="23"/>
      <c r="D922" s="23"/>
      <c r="E922" s="23"/>
      <c r="F922" s="23"/>
      <c r="G922" s="23"/>
      <c r="H922" s="23"/>
      <c r="I922" s="23"/>
      <c r="J922" s="23"/>
      <c r="K922" s="23"/>
      <c r="L922" s="23"/>
      <c r="M922" s="23"/>
      <c r="N922" s="23"/>
      <c r="O922" s="23"/>
      <c r="P922" s="23"/>
      <c r="Q922" s="23"/>
      <c r="R922" s="23"/>
      <c r="S922" s="23"/>
      <c r="T922" s="23"/>
      <c r="U922" s="23"/>
      <c r="V922" s="23"/>
      <c r="W922" s="23"/>
      <c r="X922" s="23"/>
      <c r="Y922" s="23"/>
    </row>
    <row r="923" spans="1:25" ht="12.75" x14ac:dyDescent="0.2">
      <c r="A923" s="23"/>
      <c r="B923" s="23"/>
      <c r="C923" s="23"/>
      <c r="D923" s="23"/>
      <c r="E923" s="23"/>
      <c r="F923" s="23"/>
      <c r="G923" s="23"/>
      <c r="H923" s="23"/>
      <c r="I923" s="23"/>
      <c r="J923" s="23"/>
      <c r="K923" s="23"/>
      <c r="L923" s="23"/>
      <c r="M923" s="23"/>
      <c r="N923" s="23"/>
      <c r="O923" s="23"/>
      <c r="P923" s="23"/>
      <c r="Q923" s="23"/>
      <c r="R923" s="23"/>
      <c r="S923" s="23"/>
      <c r="T923" s="23"/>
      <c r="U923" s="23"/>
      <c r="V923" s="23"/>
      <c r="W923" s="23"/>
      <c r="X923" s="23"/>
      <c r="Y923" s="23"/>
    </row>
    <row r="924" spans="1:25" ht="12.75" x14ac:dyDescent="0.2">
      <c r="A924" s="23"/>
      <c r="B924" s="23"/>
      <c r="C924" s="23"/>
      <c r="D924" s="23"/>
      <c r="E924" s="23"/>
      <c r="F924" s="23"/>
      <c r="G924" s="23"/>
      <c r="H924" s="23"/>
      <c r="I924" s="23"/>
      <c r="J924" s="23"/>
      <c r="K924" s="23"/>
      <c r="L924" s="23"/>
      <c r="M924" s="23"/>
      <c r="N924" s="23"/>
      <c r="O924" s="23"/>
      <c r="P924" s="23"/>
      <c r="Q924" s="23"/>
      <c r="R924" s="23"/>
      <c r="S924" s="23"/>
      <c r="T924" s="23"/>
      <c r="U924" s="23"/>
      <c r="V924" s="23"/>
      <c r="W924" s="23"/>
      <c r="X924" s="23"/>
      <c r="Y924" s="23"/>
    </row>
    <row r="925" spans="1:25" ht="12.75" x14ac:dyDescent="0.2">
      <c r="A925" s="23"/>
      <c r="B925" s="23"/>
      <c r="C925" s="23"/>
      <c r="D925" s="23"/>
      <c r="E925" s="23"/>
      <c r="F925" s="23"/>
      <c r="G925" s="23"/>
      <c r="H925" s="23"/>
      <c r="I925" s="23"/>
      <c r="J925" s="23"/>
      <c r="K925" s="23"/>
      <c r="L925" s="23"/>
      <c r="M925" s="23"/>
      <c r="N925" s="23"/>
      <c r="O925" s="23"/>
      <c r="P925" s="23"/>
      <c r="Q925" s="23"/>
      <c r="R925" s="23"/>
      <c r="S925" s="23"/>
      <c r="T925" s="23"/>
      <c r="U925" s="23"/>
      <c r="V925" s="23"/>
      <c r="W925" s="23"/>
      <c r="X925" s="23"/>
      <c r="Y925" s="23"/>
    </row>
    <row r="926" spans="1:25" ht="12.75" x14ac:dyDescent="0.2">
      <c r="A926" s="23"/>
      <c r="B926" s="23"/>
      <c r="C926" s="23"/>
      <c r="D926" s="23"/>
      <c r="E926" s="23"/>
      <c r="F926" s="23"/>
      <c r="G926" s="23"/>
      <c r="H926" s="23"/>
      <c r="I926" s="23"/>
      <c r="J926" s="23"/>
      <c r="K926" s="23"/>
      <c r="L926" s="23"/>
      <c r="M926" s="23"/>
      <c r="N926" s="23"/>
      <c r="O926" s="23"/>
      <c r="P926" s="23"/>
      <c r="Q926" s="23"/>
      <c r="R926" s="23"/>
      <c r="S926" s="23"/>
      <c r="T926" s="23"/>
      <c r="U926" s="23"/>
      <c r="V926" s="23"/>
      <c r="W926" s="23"/>
      <c r="X926" s="23"/>
      <c r="Y926" s="23"/>
    </row>
    <row r="927" spans="1:25" ht="12.75" x14ac:dyDescent="0.2">
      <c r="A927" s="23"/>
      <c r="B927" s="23"/>
      <c r="C927" s="23"/>
      <c r="D927" s="23"/>
      <c r="E927" s="23"/>
      <c r="F927" s="23"/>
      <c r="G927" s="23"/>
      <c r="H927" s="23"/>
      <c r="I927" s="23"/>
      <c r="J927" s="23"/>
      <c r="K927" s="23"/>
      <c r="L927" s="23"/>
      <c r="M927" s="23"/>
      <c r="N927" s="23"/>
      <c r="O927" s="23"/>
      <c r="P927" s="23"/>
      <c r="Q927" s="23"/>
      <c r="R927" s="23"/>
      <c r="S927" s="23"/>
      <c r="T927" s="23"/>
      <c r="U927" s="23"/>
      <c r="V927" s="23"/>
      <c r="W927" s="23"/>
      <c r="X927" s="23"/>
      <c r="Y927" s="23"/>
    </row>
    <row r="928" spans="1:25" ht="12.75" x14ac:dyDescent="0.2">
      <c r="A928" s="23"/>
      <c r="B928" s="23"/>
      <c r="C928" s="23"/>
      <c r="D928" s="23"/>
      <c r="E928" s="23"/>
      <c r="F928" s="23"/>
      <c r="G928" s="23"/>
      <c r="H928" s="23"/>
      <c r="I928" s="23"/>
      <c r="J928" s="23"/>
      <c r="K928" s="23"/>
      <c r="L928" s="23"/>
      <c r="M928" s="23"/>
      <c r="N928" s="23"/>
      <c r="O928" s="23"/>
      <c r="P928" s="23"/>
      <c r="Q928" s="23"/>
      <c r="R928" s="23"/>
      <c r="S928" s="23"/>
      <c r="T928" s="23"/>
      <c r="U928" s="23"/>
      <c r="V928" s="23"/>
      <c r="W928" s="23"/>
      <c r="X928" s="23"/>
      <c r="Y928" s="23"/>
    </row>
    <row r="929" spans="1:25" ht="12.75" x14ac:dyDescent="0.2">
      <c r="A929" s="23"/>
      <c r="B929" s="23"/>
      <c r="C929" s="23"/>
      <c r="D929" s="23"/>
      <c r="E929" s="23"/>
      <c r="F929" s="23"/>
      <c r="G929" s="23"/>
      <c r="H929" s="23"/>
      <c r="I929" s="23"/>
      <c r="J929" s="23"/>
      <c r="K929" s="23"/>
      <c r="L929" s="23"/>
      <c r="M929" s="23"/>
      <c r="N929" s="23"/>
      <c r="O929" s="23"/>
      <c r="P929" s="23"/>
      <c r="Q929" s="23"/>
      <c r="R929" s="23"/>
      <c r="S929" s="23"/>
      <c r="T929" s="23"/>
      <c r="U929" s="23"/>
      <c r="V929" s="23"/>
      <c r="W929" s="23"/>
      <c r="X929" s="23"/>
      <c r="Y929" s="23"/>
    </row>
    <row r="930" spans="1:25" ht="12.75" x14ac:dyDescent="0.2">
      <c r="A930" s="23"/>
      <c r="B930" s="23"/>
      <c r="C930" s="23"/>
      <c r="D930" s="23"/>
      <c r="E930" s="23"/>
      <c r="F930" s="23"/>
      <c r="G930" s="23"/>
      <c r="H930" s="23"/>
      <c r="I930" s="23"/>
      <c r="J930" s="23"/>
      <c r="K930" s="23"/>
      <c r="L930" s="23"/>
      <c r="M930" s="23"/>
      <c r="N930" s="23"/>
      <c r="O930" s="23"/>
      <c r="P930" s="23"/>
      <c r="Q930" s="23"/>
      <c r="R930" s="23"/>
      <c r="S930" s="23"/>
      <c r="T930" s="23"/>
      <c r="U930" s="23"/>
      <c r="V930" s="23"/>
      <c r="W930" s="23"/>
      <c r="X930" s="23"/>
      <c r="Y930" s="23"/>
    </row>
    <row r="931" spans="1:25" ht="12.75" x14ac:dyDescent="0.2">
      <c r="A931" s="23"/>
      <c r="B931" s="23"/>
      <c r="C931" s="23"/>
      <c r="D931" s="23"/>
      <c r="E931" s="23"/>
      <c r="F931" s="23"/>
      <c r="G931" s="23"/>
      <c r="H931" s="23"/>
      <c r="I931" s="23"/>
      <c r="J931" s="23"/>
      <c r="K931" s="23"/>
      <c r="L931" s="23"/>
      <c r="M931" s="23"/>
      <c r="N931" s="23"/>
      <c r="O931" s="23"/>
      <c r="P931" s="23"/>
      <c r="Q931" s="23"/>
      <c r="R931" s="23"/>
      <c r="S931" s="23"/>
      <c r="T931" s="23"/>
      <c r="U931" s="23"/>
      <c r="V931" s="23"/>
      <c r="W931" s="23"/>
      <c r="X931" s="23"/>
      <c r="Y931" s="23"/>
    </row>
    <row r="932" spans="1:25" ht="12.75" x14ac:dyDescent="0.2">
      <c r="A932" s="23"/>
      <c r="B932" s="23"/>
      <c r="C932" s="23"/>
      <c r="D932" s="23"/>
      <c r="E932" s="23"/>
      <c r="F932" s="23"/>
      <c r="G932" s="23"/>
      <c r="H932" s="23"/>
      <c r="I932" s="23"/>
      <c r="J932" s="23"/>
      <c r="K932" s="23"/>
      <c r="L932" s="23"/>
      <c r="M932" s="23"/>
      <c r="N932" s="23"/>
      <c r="O932" s="23"/>
      <c r="P932" s="23"/>
      <c r="Q932" s="23"/>
      <c r="R932" s="23"/>
      <c r="S932" s="23"/>
      <c r="T932" s="23"/>
      <c r="U932" s="23"/>
      <c r="V932" s="23"/>
      <c r="W932" s="23"/>
      <c r="X932" s="23"/>
      <c r="Y932" s="23"/>
    </row>
    <row r="933" spans="1:25" ht="12.75" x14ac:dyDescent="0.2">
      <c r="A933" s="23"/>
      <c r="B933" s="23"/>
      <c r="C933" s="23"/>
      <c r="D933" s="23"/>
      <c r="E933" s="23"/>
      <c r="F933" s="23"/>
      <c r="G933" s="23"/>
      <c r="H933" s="23"/>
      <c r="I933" s="23"/>
      <c r="J933" s="23"/>
      <c r="K933" s="23"/>
      <c r="L933" s="23"/>
      <c r="M933" s="23"/>
      <c r="N933" s="23"/>
      <c r="O933" s="23"/>
      <c r="P933" s="23"/>
      <c r="Q933" s="23"/>
      <c r="R933" s="23"/>
      <c r="S933" s="23"/>
      <c r="T933" s="23"/>
      <c r="U933" s="23"/>
      <c r="V933" s="23"/>
      <c r="W933" s="23"/>
      <c r="X933" s="23"/>
      <c r="Y933" s="23"/>
    </row>
    <row r="934" spans="1:25" ht="12.75" x14ac:dyDescent="0.2">
      <c r="A934" s="23"/>
      <c r="B934" s="23"/>
      <c r="C934" s="23"/>
      <c r="D934" s="23"/>
      <c r="E934" s="23"/>
      <c r="F934" s="23"/>
      <c r="G934" s="23"/>
      <c r="H934" s="23"/>
      <c r="I934" s="23"/>
      <c r="J934" s="23"/>
      <c r="K934" s="23"/>
      <c r="L934" s="23"/>
      <c r="M934" s="23"/>
      <c r="N934" s="23"/>
      <c r="O934" s="23"/>
      <c r="P934" s="23"/>
      <c r="Q934" s="23"/>
      <c r="R934" s="23"/>
      <c r="S934" s="23"/>
      <c r="T934" s="23"/>
      <c r="U934" s="23"/>
      <c r="V934" s="23"/>
      <c r="W934" s="23"/>
      <c r="X934" s="23"/>
      <c r="Y934" s="23"/>
    </row>
    <row r="935" spans="1:25" ht="12.75" x14ac:dyDescent="0.2">
      <c r="A935" s="23"/>
      <c r="B935" s="23"/>
      <c r="C935" s="23"/>
      <c r="D935" s="23"/>
      <c r="E935" s="23"/>
      <c r="F935" s="23"/>
      <c r="G935" s="23"/>
      <c r="H935" s="23"/>
      <c r="I935" s="23"/>
      <c r="J935" s="23"/>
      <c r="K935" s="23"/>
      <c r="L935" s="23"/>
      <c r="M935" s="23"/>
      <c r="N935" s="23"/>
      <c r="O935" s="23"/>
      <c r="P935" s="23"/>
      <c r="Q935" s="23"/>
      <c r="R935" s="23"/>
      <c r="S935" s="23"/>
      <c r="T935" s="23"/>
      <c r="U935" s="23"/>
      <c r="V935" s="23"/>
      <c r="W935" s="23"/>
      <c r="X935" s="23"/>
      <c r="Y935" s="23"/>
    </row>
    <row r="936" spans="1:25" ht="12.75" x14ac:dyDescent="0.2">
      <c r="A936" s="23"/>
      <c r="B936" s="23"/>
      <c r="C936" s="23"/>
      <c r="D936" s="23"/>
      <c r="E936" s="23"/>
      <c r="F936" s="23"/>
      <c r="G936" s="23"/>
      <c r="H936" s="23"/>
      <c r="I936" s="23"/>
      <c r="J936" s="23"/>
      <c r="K936" s="23"/>
      <c r="L936" s="23"/>
      <c r="M936" s="23"/>
      <c r="N936" s="23"/>
      <c r="O936" s="23"/>
      <c r="P936" s="23"/>
      <c r="Q936" s="23"/>
      <c r="R936" s="23"/>
      <c r="S936" s="23"/>
      <c r="T936" s="23"/>
      <c r="U936" s="23"/>
      <c r="V936" s="23"/>
      <c r="W936" s="23"/>
      <c r="X936" s="23"/>
      <c r="Y936" s="23"/>
    </row>
    <row r="937" spans="1:25" ht="12.75" x14ac:dyDescent="0.2">
      <c r="A937" s="23"/>
      <c r="B937" s="23"/>
      <c r="C937" s="23"/>
      <c r="D937" s="23"/>
      <c r="E937" s="23"/>
      <c r="F937" s="23"/>
      <c r="G937" s="23"/>
      <c r="H937" s="23"/>
      <c r="I937" s="23"/>
      <c r="J937" s="23"/>
      <c r="K937" s="23"/>
      <c r="L937" s="23"/>
      <c r="M937" s="23"/>
      <c r="N937" s="23"/>
      <c r="O937" s="23"/>
      <c r="P937" s="23"/>
      <c r="Q937" s="23"/>
      <c r="R937" s="23"/>
      <c r="S937" s="23"/>
      <c r="T937" s="23"/>
      <c r="U937" s="23"/>
      <c r="V937" s="23"/>
      <c r="W937" s="23"/>
      <c r="X937" s="23"/>
      <c r="Y937" s="23"/>
    </row>
    <row r="938" spans="1:25" ht="12.75" x14ac:dyDescent="0.2">
      <c r="A938" s="23"/>
      <c r="B938" s="23"/>
      <c r="C938" s="23"/>
      <c r="D938" s="23"/>
      <c r="E938" s="23"/>
      <c r="F938" s="23"/>
      <c r="G938" s="23"/>
      <c r="H938" s="23"/>
      <c r="I938" s="23"/>
      <c r="J938" s="23"/>
      <c r="K938" s="23"/>
      <c r="L938" s="23"/>
      <c r="M938" s="23"/>
      <c r="N938" s="23"/>
      <c r="O938" s="23"/>
      <c r="P938" s="23"/>
      <c r="Q938" s="23"/>
      <c r="R938" s="23"/>
      <c r="S938" s="23"/>
      <c r="T938" s="23"/>
      <c r="U938" s="23"/>
      <c r="V938" s="23"/>
      <c r="W938" s="23"/>
      <c r="X938" s="23"/>
      <c r="Y938" s="23"/>
    </row>
    <row r="939" spans="1:25" ht="12.75" x14ac:dyDescent="0.2">
      <c r="A939" s="23"/>
      <c r="B939" s="23"/>
      <c r="C939" s="23"/>
      <c r="D939" s="23"/>
      <c r="E939" s="23"/>
      <c r="F939" s="23"/>
      <c r="G939" s="23"/>
      <c r="H939" s="23"/>
      <c r="I939" s="23"/>
      <c r="J939" s="23"/>
      <c r="K939" s="23"/>
      <c r="L939" s="23"/>
      <c r="M939" s="23"/>
      <c r="N939" s="23"/>
      <c r="O939" s="23"/>
      <c r="P939" s="23"/>
      <c r="Q939" s="23"/>
      <c r="R939" s="23"/>
      <c r="S939" s="23"/>
      <c r="T939" s="23"/>
      <c r="U939" s="23"/>
      <c r="V939" s="23"/>
      <c r="W939" s="23"/>
      <c r="X939" s="23"/>
      <c r="Y939" s="23"/>
    </row>
    <row r="940" spans="1:25" ht="12.75" x14ac:dyDescent="0.2">
      <c r="A940" s="23"/>
      <c r="B940" s="23"/>
      <c r="C940" s="23"/>
      <c r="D940" s="23"/>
      <c r="E940" s="23"/>
      <c r="F940" s="23"/>
      <c r="G940" s="23"/>
      <c r="H940" s="23"/>
      <c r="I940" s="23"/>
      <c r="J940" s="23"/>
      <c r="K940" s="23"/>
      <c r="L940" s="23"/>
      <c r="M940" s="23"/>
      <c r="N940" s="23"/>
      <c r="O940" s="23"/>
      <c r="P940" s="23"/>
      <c r="Q940" s="23"/>
      <c r="R940" s="23"/>
      <c r="S940" s="23"/>
      <c r="T940" s="23"/>
      <c r="U940" s="23"/>
      <c r="V940" s="23"/>
      <c r="W940" s="23"/>
      <c r="X940" s="23"/>
      <c r="Y940" s="23"/>
    </row>
    <row r="941" spans="1:25" ht="12.75" x14ac:dyDescent="0.2">
      <c r="A941" s="23"/>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row>
    <row r="942" spans="1:25" ht="12.75" x14ac:dyDescent="0.2">
      <c r="A942" s="23"/>
      <c r="B942" s="23"/>
      <c r="C942" s="23"/>
      <c r="D942" s="23"/>
      <c r="E942" s="23"/>
      <c r="F942" s="23"/>
      <c r="G942" s="23"/>
      <c r="H942" s="23"/>
      <c r="I942" s="23"/>
      <c r="J942" s="23"/>
      <c r="K942" s="23"/>
      <c r="L942" s="23"/>
      <c r="M942" s="23"/>
      <c r="N942" s="23"/>
      <c r="O942" s="23"/>
      <c r="P942" s="23"/>
      <c r="Q942" s="23"/>
      <c r="R942" s="23"/>
      <c r="S942" s="23"/>
      <c r="T942" s="23"/>
      <c r="U942" s="23"/>
      <c r="V942" s="23"/>
      <c r="W942" s="23"/>
      <c r="X942" s="23"/>
      <c r="Y942" s="23"/>
    </row>
    <row r="943" spans="1:25" ht="12.75" x14ac:dyDescent="0.2">
      <c r="A943" s="23"/>
      <c r="B943" s="23"/>
      <c r="C943" s="23"/>
      <c r="D943" s="23"/>
      <c r="E943" s="23"/>
      <c r="F943" s="23"/>
      <c r="G943" s="23"/>
      <c r="H943" s="23"/>
      <c r="I943" s="23"/>
      <c r="J943" s="23"/>
      <c r="K943" s="23"/>
      <c r="L943" s="23"/>
      <c r="M943" s="23"/>
      <c r="N943" s="23"/>
      <c r="O943" s="23"/>
      <c r="P943" s="23"/>
      <c r="Q943" s="23"/>
      <c r="R943" s="23"/>
      <c r="S943" s="23"/>
      <c r="T943" s="23"/>
      <c r="U943" s="23"/>
      <c r="V943" s="23"/>
      <c r="W943" s="23"/>
      <c r="X943" s="23"/>
      <c r="Y943" s="23"/>
    </row>
    <row r="944" spans="1:25" ht="12.75" x14ac:dyDescent="0.2">
      <c r="A944" s="23"/>
      <c r="B944" s="23"/>
      <c r="C944" s="23"/>
      <c r="D944" s="23"/>
      <c r="E944" s="23"/>
      <c r="F944" s="23"/>
      <c r="G944" s="23"/>
      <c r="H944" s="23"/>
      <c r="I944" s="23"/>
      <c r="J944" s="23"/>
      <c r="K944" s="23"/>
      <c r="L944" s="23"/>
      <c r="M944" s="23"/>
      <c r="N944" s="23"/>
      <c r="O944" s="23"/>
      <c r="P944" s="23"/>
      <c r="Q944" s="23"/>
      <c r="R944" s="23"/>
      <c r="S944" s="23"/>
      <c r="T944" s="23"/>
      <c r="U944" s="23"/>
      <c r="V944" s="23"/>
      <c r="W944" s="23"/>
      <c r="X944" s="23"/>
      <c r="Y944" s="23"/>
    </row>
    <row r="945" spans="1:25" ht="12.75" x14ac:dyDescent="0.2">
      <c r="A945" s="23"/>
      <c r="B945" s="23"/>
      <c r="C945" s="23"/>
      <c r="D945" s="23"/>
      <c r="E945" s="23"/>
      <c r="F945" s="23"/>
      <c r="G945" s="23"/>
      <c r="H945" s="23"/>
      <c r="I945" s="23"/>
      <c r="J945" s="23"/>
      <c r="K945" s="23"/>
      <c r="L945" s="23"/>
      <c r="M945" s="23"/>
      <c r="N945" s="23"/>
      <c r="O945" s="23"/>
      <c r="P945" s="23"/>
      <c r="Q945" s="23"/>
      <c r="R945" s="23"/>
      <c r="S945" s="23"/>
      <c r="T945" s="23"/>
      <c r="U945" s="23"/>
      <c r="V945" s="23"/>
      <c r="W945" s="23"/>
      <c r="X945" s="23"/>
      <c r="Y945" s="23"/>
    </row>
    <row r="946" spans="1:25" ht="12.75" x14ac:dyDescent="0.2">
      <c r="A946" s="23"/>
      <c r="B946" s="23"/>
      <c r="C946" s="23"/>
      <c r="D946" s="23"/>
      <c r="E946" s="23"/>
      <c r="F946" s="23"/>
      <c r="G946" s="23"/>
      <c r="H946" s="23"/>
      <c r="I946" s="23"/>
      <c r="J946" s="23"/>
      <c r="K946" s="23"/>
      <c r="L946" s="23"/>
      <c r="M946" s="23"/>
      <c r="N946" s="23"/>
      <c r="O946" s="23"/>
      <c r="P946" s="23"/>
      <c r="Q946" s="23"/>
      <c r="R946" s="23"/>
      <c r="S946" s="23"/>
      <c r="T946" s="23"/>
      <c r="U946" s="23"/>
      <c r="V946" s="23"/>
      <c r="W946" s="23"/>
      <c r="X946" s="23"/>
      <c r="Y946" s="23"/>
    </row>
    <row r="947" spans="1:25" ht="12.75" x14ac:dyDescent="0.2">
      <c r="A947" s="23"/>
      <c r="B947" s="23"/>
      <c r="C947" s="23"/>
      <c r="D947" s="23"/>
      <c r="E947" s="23"/>
      <c r="F947" s="23"/>
      <c r="G947" s="23"/>
      <c r="H947" s="23"/>
      <c r="I947" s="23"/>
      <c r="J947" s="23"/>
      <c r="K947" s="23"/>
      <c r="L947" s="23"/>
      <c r="M947" s="23"/>
      <c r="N947" s="23"/>
      <c r="O947" s="23"/>
      <c r="P947" s="23"/>
      <c r="Q947" s="23"/>
      <c r="R947" s="23"/>
      <c r="S947" s="23"/>
      <c r="T947" s="23"/>
      <c r="U947" s="23"/>
      <c r="V947" s="23"/>
      <c r="W947" s="23"/>
      <c r="X947" s="23"/>
      <c r="Y947" s="23"/>
    </row>
    <row r="948" spans="1:25" ht="12.75" x14ac:dyDescent="0.2">
      <c r="A948" s="23"/>
      <c r="B948" s="23"/>
      <c r="C948" s="23"/>
      <c r="D948" s="23"/>
      <c r="E948" s="23"/>
      <c r="F948" s="23"/>
      <c r="G948" s="23"/>
      <c r="H948" s="23"/>
      <c r="I948" s="23"/>
      <c r="J948" s="23"/>
      <c r="K948" s="23"/>
      <c r="L948" s="23"/>
      <c r="M948" s="23"/>
      <c r="N948" s="23"/>
      <c r="O948" s="23"/>
      <c r="P948" s="23"/>
      <c r="Q948" s="23"/>
      <c r="R948" s="23"/>
      <c r="S948" s="23"/>
      <c r="T948" s="23"/>
      <c r="U948" s="23"/>
      <c r="V948" s="23"/>
      <c r="W948" s="23"/>
      <c r="X948" s="23"/>
      <c r="Y948" s="23"/>
    </row>
    <row r="949" spans="1:25" ht="12.75" x14ac:dyDescent="0.2">
      <c r="A949" s="23"/>
      <c r="B949" s="23"/>
      <c r="C949" s="23"/>
      <c r="D949" s="23"/>
      <c r="E949" s="23"/>
      <c r="F949" s="23"/>
      <c r="G949" s="23"/>
      <c r="H949" s="23"/>
      <c r="I949" s="23"/>
      <c r="J949" s="23"/>
      <c r="K949" s="23"/>
      <c r="L949" s="23"/>
      <c r="M949" s="23"/>
      <c r="N949" s="23"/>
      <c r="O949" s="23"/>
      <c r="P949" s="23"/>
      <c r="Q949" s="23"/>
      <c r="R949" s="23"/>
      <c r="S949" s="23"/>
      <c r="T949" s="23"/>
      <c r="U949" s="23"/>
      <c r="V949" s="23"/>
      <c r="W949" s="23"/>
      <c r="X949" s="23"/>
      <c r="Y949" s="23"/>
    </row>
    <row r="950" spans="1:25" ht="12.75" x14ac:dyDescent="0.2">
      <c r="A950" s="23"/>
      <c r="B950" s="23"/>
      <c r="C950" s="23"/>
      <c r="D950" s="23"/>
      <c r="E950" s="23"/>
      <c r="F950" s="23"/>
      <c r="G950" s="23"/>
      <c r="H950" s="23"/>
      <c r="I950" s="23"/>
      <c r="J950" s="23"/>
      <c r="K950" s="23"/>
      <c r="L950" s="23"/>
      <c r="M950" s="23"/>
      <c r="N950" s="23"/>
      <c r="O950" s="23"/>
      <c r="P950" s="23"/>
      <c r="Q950" s="23"/>
      <c r="R950" s="23"/>
      <c r="S950" s="23"/>
      <c r="T950" s="23"/>
      <c r="U950" s="23"/>
      <c r="V950" s="23"/>
      <c r="W950" s="23"/>
      <c r="X950" s="23"/>
      <c r="Y950" s="23"/>
    </row>
    <row r="951" spans="1:25" ht="12.75" x14ac:dyDescent="0.2">
      <c r="A951" s="23"/>
      <c r="B951" s="23"/>
      <c r="C951" s="23"/>
      <c r="D951" s="23"/>
      <c r="E951" s="23"/>
      <c r="F951" s="23"/>
      <c r="G951" s="23"/>
      <c r="H951" s="23"/>
      <c r="I951" s="23"/>
      <c r="J951" s="23"/>
      <c r="K951" s="23"/>
      <c r="L951" s="23"/>
      <c r="M951" s="23"/>
      <c r="N951" s="23"/>
      <c r="O951" s="23"/>
      <c r="P951" s="23"/>
      <c r="Q951" s="23"/>
      <c r="R951" s="23"/>
      <c r="S951" s="23"/>
      <c r="T951" s="23"/>
      <c r="U951" s="23"/>
      <c r="V951" s="23"/>
      <c r="W951" s="23"/>
      <c r="X951" s="23"/>
      <c r="Y951" s="23"/>
    </row>
    <row r="952" spans="1:25" ht="12.75" x14ac:dyDescent="0.2">
      <c r="A952" s="23"/>
      <c r="B952" s="23"/>
      <c r="C952" s="23"/>
      <c r="D952" s="23"/>
      <c r="E952" s="23"/>
      <c r="F952" s="23"/>
      <c r="G952" s="23"/>
      <c r="H952" s="23"/>
      <c r="I952" s="23"/>
      <c r="J952" s="23"/>
      <c r="K952" s="23"/>
      <c r="L952" s="23"/>
      <c r="M952" s="23"/>
      <c r="N952" s="23"/>
      <c r="O952" s="23"/>
      <c r="P952" s="23"/>
      <c r="Q952" s="23"/>
      <c r="R952" s="23"/>
      <c r="S952" s="23"/>
      <c r="T952" s="23"/>
      <c r="U952" s="23"/>
      <c r="V952" s="23"/>
      <c r="W952" s="23"/>
      <c r="X952" s="23"/>
      <c r="Y952" s="23"/>
    </row>
    <row r="953" spans="1:25" ht="12.75" x14ac:dyDescent="0.2">
      <c r="A953" s="23"/>
      <c r="B953" s="23"/>
      <c r="C953" s="23"/>
      <c r="D953" s="23"/>
      <c r="E953" s="23"/>
      <c r="F953" s="23"/>
      <c r="G953" s="23"/>
      <c r="H953" s="23"/>
      <c r="I953" s="23"/>
      <c r="J953" s="23"/>
      <c r="K953" s="23"/>
      <c r="L953" s="23"/>
      <c r="M953" s="23"/>
      <c r="N953" s="23"/>
      <c r="O953" s="23"/>
      <c r="P953" s="23"/>
      <c r="Q953" s="23"/>
      <c r="R953" s="23"/>
      <c r="S953" s="23"/>
      <c r="T953" s="23"/>
      <c r="U953" s="23"/>
      <c r="V953" s="23"/>
      <c r="W953" s="23"/>
      <c r="X953" s="23"/>
      <c r="Y953" s="23"/>
    </row>
    <row r="954" spans="1:25" ht="12.75" x14ac:dyDescent="0.2">
      <c r="A954" s="23"/>
      <c r="B954" s="23"/>
      <c r="C954" s="23"/>
      <c r="D954" s="23"/>
      <c r="E954" s="23"/>
      <c r="F954" s="23"/>
      <c r="G954" s="23"/>
      <c r="H954" s="23"/>
      <c r="I954" s="23"/>
      <c r="J954" s="23"/>
      <c r="K954" s="23"/>
      <c r="L954" s="23"/>
      <c r="M954" s="23"/>
      <c r="N954" s="23"/>
      <c r="O954" s="23"/>
      <c r="P954" s="23"/>
      <c r="Q954" s="23"/>
      <c r="R954" s="23"/>
      <c r="S954" s="23"/>
      <c r="T954" s="23"/>
      <c r="U954" s="23"/>
      <c r="V954" s="23"/>
      <c r="W954" s="23"/>
      <c r="X954" s="23"/>
      <c r="Y954" s="23"/>
    </row>
    <row r="955" spans="1:25" ht="12.75" x14ac:dyDescent="0.2">
      <c r="A955" s="23"/>
      <c r="B955" s="23"/>
      <c r="C955" s="23"/>
      <c r="D955" s="23"/>
      <c r="E955" s="23"/>
      <c r="F955" s="23"/>
      <c r="G955" s="23"/>
      <c r="H955" s="23"/>
      <c r="I955" s="23"/>
      <c r="J955" s="23"/>
      <c r="K955" s="23"/>
      <c r="L955" s="23"/>
      <c r="M955" s="23"/>
      <c r="N955" s="23"/>
      <c r="O955" s="23"/>
      <c r="P955" s="23"/>
      <c r="Q955" s="23"/>
      <c r="R955" s="23"/>
      <c r="S955" s="23"/>
      <c r="T955" s="23"/>
      <c r="U955" s="23"/>
      <c r="V955" s="23"/>
      <c r="W955" s="23"/>
      <c r="X955" s="23"/>
      <c r="Y955" s="23"/>
    </row>
    <row r="956" spans="1:25" ht="12.75" x14ac:dyDescent="0.2">
      <c r="A956" s="23"/>
      <c r="B956" s="23"/>
      <c r="C956" s="23"/>
      <c r="D956" s="23"/>
      <c r="E956" s="23"/>
      <c r="F956" s="23"/>
      <c r="G956" s="23"/>
      <c r="H956" s="23"/>
      <c r="I956" s="23"/>
      <c r="J956" s="23"/>
      <c r="K956" s="23"/>
      <c r="L956" s="23"/>
      <c r="M956" s="23"/>
      <c r="N956" s="23"/>
      <c r="O956" s="23"/>
      <c r="P956" s="23"/>
      <c r="Q956" s="23"/>
      <c r="R956" s="23"/>
      <c r="S956" s="23"/>
      <c r="T956" s="23"/>
      <c r="U956" s="23"/>
      <c r="V956" s="23"/>
      <c r="W956" s="23"/>
      <c r="X956" s="23"/>
      <c r="Y956" s="23"/>
    </row>
    <row r="957" spans="1:25" ht="12.75" x14ac:dyDescent="0.2">
      <c r="A957" s="23"/>
      <c r="B957" s="23"/>
      <c r="C957" s="23"/>
      <c r="D957" s="23"/>
      <c r="E957" s="23"/>
      <c r="F957" s="23"/>
      <c r="G957" s="23"/>
      <c r="H957" s="23"/>
      <c r="I957" s="23"/>
      <c r="J957" s="23"/>
      <c r="K957" s="23"/>
      <c r="L957" s="23"/>
      <c r="M957" s="23"/>
      <c r="N957" s="23"/>
      <c r="O957" s="23"/>
      <c r="P957" s="23"/>
      <c r="Q957" s="23"/>
      <c r="R957" s="23"/>
      <c r="S957" s="23"/>
      <c r="T957" s="23"/>
      <c r="U957" s="23"/>
      <c r="V957" s="23"/>
      <c r="W957" s="23"/>
      <c r="X957" s="23"/>
      <c r="Y957" s="23"/>
    </row>
    <row r="958" spans="1:25" ht="12.75" x14ac:dyDescent="0.2">
      <c r="A958" s="23"/>
      <c r="B958" s="23"/>
      <c r="C958" s="23"/>
      <c r="D958" s="23"/>
      <c r="E958" s="23"/>
      <c r="F958" s="23"/>
      <c r="G958" s="23"/>
      <c r="H958" s="23"/>
      <c r="I958" s="23"/>
      <c r="J958" s="23"/>
      <c r="K958" s="23"/>
      <c r="L958" s="23"/>
      <c r="M958" s="23"/>
      <c r="N958" s="23"/>
      <c r="O958" s="23"/>
      <c r="P958" s="23"/>
      <c r="Q958" s="23"/>
      <c r="R958" s="23"/>
      <c r="S958" s="23"/>
      <c r="T958" s="23"/>
      <c r="U958" s="23"/>
      <c r="V958" s="23"/>
      <c r="W958" s="23"/>
      <c r="X958" s="23"/>
      <c r="Y958" s="23"/>
    </row>
    <row r="959" spans="1:25" ht="12.75" x14ac:dyDescent="0.2">
      <c r="A959" s="23"/>
      <c r="B959" s="23"/>
      <c r="C959" s="23"/>
      <c r="D959" s="23"/>
      <c r="E959" s="23"/>
      <c r="F959" s="23"/>
      <c r="G959" s="23"/>
      <c r="H959" s="23"/>
      <c r="I959" s="23"/>
      <c r="J959" s="23"/>
      <c r="K959" s="23"/>
      <c r="L959" s="23"/>
      <c r="M959" s="23"/>
      <c r="N959" s="23"/>
      <c r="O959" s="23"/>
      <c r="P959" s="23"/>
      <c r="Q959" s="23"/>
      <c r="R959" s="23"/>
      <c r="S959" s="23"/>
      <c r="T959" s="23"/>
      <c r="U959" s="23"/>
      <c r="V959" s="23"/>
      <c r="W959" s="23"/>
      <c r="X959" s="23"/>
      <c r="Y959" s="23"/>
    </row>
    <row r="960" spans="1:25" ht="12.75" x14ac:dyDescent="0.2">
      <c r="A960" s="23"/>
      <c r="B960" s="23"/>
      <c r="C960" s="23"/>
      <c r="D960" s="23"/>
      <c r="E960" s="23"/>
      <c r="F960" s="23"/>
      <c r="G960" s="23"/>
      <c r="H960" s="23"/>
      <c r="I960" s="23"/>
      <c r="J960" s="23"/>
      <c r="K960" s="23"/>
      <c r="L960" s="23"/>
      <c r="M960" s="23"/>
      <c r="N960" s="23"/>
      <c r="O960" s="23"/>
      <c r="P960" s="23"/>
      <c r="Q960" s="23"/>
      <c r="R960" s="23"/>
      <c r="S960" s="23"/>
      <c r="T960" s="23"/>
      <c r="U960" s="23"/>
      <c r="V960" s="23"/>
      <c r="W960" s="23"/>
      <c r="X960" s="23"/>
      <c r="Y960" s="23"/>
    </row>
    <row r="961" spans="1:25" ht="12.75" x14ac:dyDescent="0.2">
      <c r="A961" s="23"/>
      <c r="B961" s="23"/>
      <c r="C961" s="23"/>
      <c r="D961" s="23"/>
      <c r="E961" s="23"/>
      <c r="F961" s="23"/>
      <c r="G961" s="23"/>
      <c r="H961" s="23"/>
      <c r="I961" s="23"/>
      <c r="J961" s="23"/>
      <c r="K961" s="23"/>
      <c r="L961" s="23"/>
      <c r="M961" s="23"/>
      <c r="N961" s="23"/>
      <c r="O961" s="23"/>
      <c r="P961" s="23"/>
      <c r="Q961" s="23"/>
      <c r="R961" s="23"/>
      <c r="S961" s="23"/>
      <c r="T961" s="23"/>
      <c r="U961" s="23"/>
      <c r="V961" s="23"/>
      <c r="W961" s="23"/>
      <c r="X961" s="23"/>
      <c r="Y961" s="23"/>
    </row>
    <row r="962" spans="1:25" ht="12.75" x14ac:dyDescent="0.2">
      <c r="A962" s="23"/>
      <c r="B962" s="23"/>
      <c r="C962" s="23"/>
      <c r="D962" s="23"/>
      <c r="E962" s="23"/>
      <c r="F962" s="23"/>
      <c r="G962" s="23"/>
      <c r="H962" s="23"/>
      <c r="I962" s="23"/>
      <c r="J962" s="23"/>
      <c r="K962" s="23"/>
      <c r="L962" s="23"/>
      <c r="M962" s="23"/>
      <c r="N962" s="23"/>
      <c r="O962" s="23"/>
      <c r="P962" s="23"/>
      <c r="Q962" s="23"/>
      <c r="R962" s="23"/>
      <c r="S962" s="23"/>
      <c r="T962" s="23"/>
      <c r="U962" s="23"/>
      <c r="V962" s="23"/>
      <c r="W962" s="23"/>
      <c r="X962" s="23"/>
      <c r="Y962" s="23"/>
    </row>
    <row r="963" spans="1:25" ht="12.75" x14ac:dyDescent="0.2">
      <c r="A963" s="23"/>
      <c r="B963" s="23"/>
      <c r="C963" s="23"/>
      <c r="D963" s="23"/>
      <c r="E963" s="23"/>
      <c r="F963" s="23"/>
      <c r="G963" s="23"/>
      <c r="H963" s="23"/>
      <c r="I963" s="23"/>
      <c r="J963" s="23"/>
      <c r="K963" s="23"/>
      <c r="L963" s="23"/>
      <c r="M963" s="23"/>
      <c r="N963" s="23"/>
      <c r="O963" s="23"/>
      <c r="P963" s="23"/>
      <c r="Q963" s="23"/>
      <c r="R963" s="23"/>
      <c r="S963" s="23"/>
      <c r="T963" s="23"/>
      <c r="U963" s="23"/>
      <c r="V963" s="23"/>
      <c r="W963" s="23"/>
      <c r="X963" s="23"/>
      <c r="Y963" s="23"/>
    </row>
    <row r="964" spans="1:25" ht="12.75" x14ac:dyDescent="0.2">
      <c r="A964" s="23"/>
      <c r="B964" s="23"/>
      <c r="C964" s="23"/>
      <c r="D964" s="23"/>
      <c r="E964" s="23"/>
      <c r="F964" s="23"/>
      <c r="G964" s="23"/>
      <c r="H964" s="23"/>
      <c r="I964" s="23"/>
      <c r="J964" s="23"/>
      <c r="K964" s="23"/>
      <c r="L964" s="23"/>
      <c r="M964" s="23"/>
      <c r="N964" s="23"/>
      <c r="O964" s="23"/>
      <c r="P964" s="23"/>
      <c r="Q964" s="23"/>
      <c r="R964" s="23"/>
      <c r="S964" s="23"/>
      <c r="T964" s="23"/>
      <c r="U964" s="23"/>
      <c r="V964" s="23"/>
      <c r="W964" s="23"/>
      <c r="X964" s="23"/>
      <c r="Y964" s="23"/>
    </row>
    <row r="965" spans="1:25" ht="12.75" x14ac:dyDescent="0.2">
      <c r="A965" s="23"/>
      <c r="B965" s="23"/>
      <c r="C965" s="23"/>
      <c r="D965" s="23"/>
      <c r="E965" s="23"/>
      <c r="F965" s="23"/>
      <c r="G965" s="23"/>
      <c r="H965" s="23"/>
      <c r="I965" s="23"/>
      <c r="J965" s="23"/>
      <c r="K965" s="23"/>
      <c r="L965" s="23"/>
      <c r="M965" s="23"/>
      <c r="N965" s="23"/>
      <c r="O965" s="23"/>
      <c r="P965" s="23"/>
      <c r="Q965" s="23"/>
      <c r="R965" s="23"/>
      <c r="S965" s="23"/>
      <c r="T965" s="23"/>
      <c r="U965" s="23"/>
      <c r="V965" s="23"/>
      <c r="W965" s="23"/>
      <c r="X965" s="23"/>
      <c r="Y965" s="23"/>
    </row>
    <row r="966" spans="1:25" ht="12.75" x14ac:dyDescent="0.2">
      <c r="A966" s="23"/>
      <c r="B966" s="23"/>
      <c r="C966" s="23"/>
      <c r="D966" s="23"/>
      <c r="E966" s="23"/>
      <c r="F966" s="23"/>
      <c r="G966" s="23"/>
      <c r="H966" s="23"/>
      <c r="I966" s="23"/>
      <c r="J966" s="23"/>
      <c r="K966" s="23"/>
      <c r="L966" s="23"/>
      <c r="M966" s="23"/>
      <c r="N966" s="23"/>
      <c r="O966" s="23"/>
      <c r="P966" s="23"/>
      <c r="Q966" s="23"/>
      <c r="R966" s="23"/>
      <c r="S966" s="23"/>
      <c r="T966" s="23"/>
      <c r="U966" s="23"/>
      <c r="V966" s="23"/>
      <c r="W966" s="23"/>
      <c r="X966" s="23"/>
      <c r="Y966" s="23"/>
    </row>
    <row r="967" spans="1:25" ht="12.75" x14ac:dyDescent="0.2">
      <c r="A967" s="23"/>
      <c r="B967" s="23"/>
      <c r="C967" s="23"/>
      <c r="D967" s="23"/>
      <c r="E967" s="23"/>
      <c r="F967" s="23"/>
      <c r="G967" s="23"/>
      <c r="H967" s="23"/>
      <c r="I967" s="23"/>
      <c r="J967" s="23"/>
      <c r="K967" s="23"/>
      <c r="L967" s="23"/>
      <c r="M967" s="23"/>
      <c r="N967" s="23"/>
      <c r="O967" s="23"/>
      <c r="P967" s="23"/>
      <c r="Q967" s="23"/>
      <c r="R967" s="23"/>
      <c r="S967" s="23"/>
      <c r="T967" s="23"/>
      <c r="U967" s="23"/>
      <c r="V967" s="23"/>
      <c r="W967" s="23"/>
      <c r="X967" s="23"/>
      <c r="Y967" s="23"/>
    </row>
    <row r="968" spans="1:25" ht="12.75" x14ac:dyDescent="0.2">
      <c r="A968" s="23"/>
      <c r="B968" s="23"/>
      <c r="C968" s="23"/>
      <c r="D968" s="23"/>
      <c r="E968" s="23"/>
      <c r="F968" s="23"/>
      <c r="G968" s="23"/>
      <c r="H968" s="23"/>
      <c r="I968" s="23"/>
      <c r="J968" s="23"/>
      <c r="K968" s="23"/>
      <c r="L968" s="23"/>
      <c r="M968" s="23"/>
      <c r="N968" s="23"/>
      <c r="O968" s="23"/>
      <c r="P968" s="23"/>
      <c r="Q968" s="23"/>
      <c r="R968" s="23"/>
      <c r="S968" s="23"/>
      <c r="T968" s="23"/>
      <c r="U968" s="23"/>
      <c r="V968" s="23"/>
      <c r="W968" s="23"/>
      <c r="X968" s="23"/>
      <c r="Y968" s="23"/>
    </row>
    <row r="969" spans="1:25" ht="12.75" x14ac:dyDescent="0.2">
      <c r="A969" s="23"/>
      <c r="B969" s="23"/>
      <c r="C969" s="23"/>
      <c r="D969" s="23"/>
      <c r="E969" s="23"/>
      <c r="F969" s="23"/>
      <c r="G969" s="23"/>
      <c r="H969" s="23"/>
      <c r="I969" s="23"/>
      <c r="J969" s="23"/>
      <c r="K969" s="23"/>
      <c r="L969" s="23"/>
      <c r="M969" s="23"/>
      <c r="N969" s="23"/>
      <c r="O969" s="23"/>
      <c r="P969" s="23"/>
      <c r="Q969" s="23"/>
      <c r="R969" s="23"/>
      <c r="S969" s="23"/>
      <c r="T969" s="23"/>
      <c r="U969" s="23"/>
      <c r="V969" s="23"/>
      <c r="W969" s="23"/>
      <c r="X969" s="23"/>
      <c r="Y969" s="23"/>
    </row>
    <row r="970" spans="1:25" ht="12.75" x14ac:dyDescent="0.2">
      <c r="A970" s="23"/>
      <c r="B970" s="23"/>
      <c r="C970" s="23"/>
      <c r="D970" s="23"/>
      <c r="E970" s="23"/>
      <c r="F970" s="23"/>
      <c r="G970" s="23"/>
      <c r="H970" s="23"/>
      <c r="I970" s="23"/>
      <c r="J970" s="23"/>
      <c r="K970" s="23"/>
      <c r="L970" s="23"/>
      <c r="M970" s="23"/>
      <c r="N970" s="23"/>
      <c r="O970" s="23"/>
      <c r="P970" s="23"/>
      <c r="Q970" s="23"/>
      <c r="R970" s="23"/>
      <c r="S970" s="23"/>
      <c r="T970" s="23"/>
      <c r="U970" s="23"/>
      <c r="V970" s="23"/>
      <c r="W970" s="23"/>
      <c r="X970" s="23"/>
      <c r="Y970" s="23"/>
    </row>
    <row r="971" spans="1:25" ht="12.75" x14ac:dyDescent="0.2">
      <c r="A971" s="23"/>
      <c r="B971" s="23"/>
      <c r="C971" s="23"/>
      <c r="D971" s="23"/>
      <c r="E971" s="23"/>
      <c r="F971" s="23"/>
      <c r="G971" s="23"/>
      <c r="H971" s="23"/>
      <c r="I971" s="23"/>
      <c r="J971" s="23"/>
      <c r="K971" s="23"/>
      <c r="L971" s="23"/>
      <c r="M971" s="23"/>
      <c r="N971" s="23"/>
      <c r="O971" s="23"/>
      <c r="P971" s="23"/>
      <c r="Q971" s="23"/>
      <c r="R971" s="23"/>
      <c r="S971" s="23"/>
      <c r="T971" s="23"/>
      <c r="U971" s="23"/>
      <c r="V971" s="23"/>
      <c r="W971" s="23"/>
      <c r="X971" s="23"/>
      <c r="Y971" s="23"/>
    </row>
    <row r="972" spans="1:25" ht="12.75" x14ac:dyDescent="0.2">
      <c r="A972" s="23"/>
      <c r="B972" s="23"/>
      <c r="C972" s="23"/>
      <c r="D972" s="23"/>
      <c r="E972" s="23"/>
      <c r="F972" s="23"/>
      <c r="G972" s="23"/>
      <c r="H972" s="23"/>
      <c r="I972" s="23"/>
      <c r="J972" s="23"/>
      <c r="K972" s="23"/>
      <c r="L972" s="23"/>
      <c r="M972" s="23"/>
      <c r="N972" s="23"/>
      <c r="O972" s="23"/>
      <c r="P972" s="23"/>
      <c r="Q972" s="23"/>
      <c r="R972" s="23"/>
      <c r="S972" s="23"/>
      <c r="T972" s="23"/>
      <c r="U972" s="23"/>
      <c r="V972" s="23"/>
      <c r="W972" s="23"/>
      <c r="X972" s="23"/>
      <c r="Y972" s="23"/>
    </row>
    <row r="973" spans="1:25" ht="12.75" x14ac:dyDescent="0.2">
      <c r="A973" s="23"/>
      <c r="B973" s="23"/>
      <c r="C973" s="23"/>
      <c r="D973" s="23"/>
      <c r="E973" s="23"/>
      <c r="F973" s="23"/>
      <c r="G973" s="23"/>
      <c r="H973" s="23"/>
      <c r="I973" s="23"/>
      <c r="J973" s="23"/>
      <c r="K973" s="23"/>
      <c r="L973" s="23"/>
      <c r="M973" s="23"/>
      <c r="N973" s="23"/>
      <c r="O973" s="23"/>
      <c r="P973" s="23"/>
      <c r="Q973" s="23"/>
      <c r="R973" s="23"/>
      <c r="S973" s="23"/>
      <c r="T973" s="23"/>
      <c r="U973" s="23"/>
      <c r="V973" s="23"/>
      <c r="W973" s="23"/>
      <c r="X973" s="23"/>
      <c r="Y973" s="23"/>
    </row>
    <row r="974" spans="1:25" ht="12.75" x14ac:dyDescent="0.2">
      <c r="A974" s="23"/>
      <c r="B974" s="23"/>
      <c r="C974" s="23"/>
      <c r="D974" s="23"/>
      <c r="E974" s="23"/>
      <c r="F974" s="23"/>
      <c r="G974" s="23"/>
      <c r="H974" s="23"/>
      <c r="I974" s="23"/>
      <c r="J974" s="23"/>
      <c r="K974" s="23"/>
      <c r="L974" s="23"/>
      <c r="M974" s="23"/>
      <c r="N974" s="23"/>
      <c r="O974" s="23"/>
      <c r="P974" s="23"/>
      <c r="Q974" s="23"/>
      <c r="R974" s="23"/>
      <c r="S974" s="23"/>
      <c r="T974" s="23"/>
      <c r="U974" s="23"/>
      <c r="V974" s="23"/>
      <c r="W974" s="23"/>
      <c r="X974" s="23"/>
      <c r="Y974" s="23"/>
    </row>
    <row r="975" spans="1:25" ht="12.75" x14ac:dyDescent="0.2">
      <c r="A975" s="23"/>
      <c r="B975" s="23"/>
      <c r="C975" s="23"/>
      <c r="D975" s="23"/>
      <c r="E975" s="23"/>
      <c r="F975" s="23"/>
      <c r="G975" s="23"/>
      <c r="H975" s="23"/>
      <c r="I975" s="23"/>
      <c r="J975" s="23"/>
      <c r="K975" s="23"/>
      <c r="L975" s="23"/>
      <c r="M975" s="23"/>
      <c r="N975" s="23"/>
      <c r="O975" s="23"/>
      <c r="P975" s="23"/>
      <c r="Q975" s="23"/>
      <c r="R975" s="23"/>
      <c r="S975" s="23"/>
      <c r="T975" s="23"/>
      <c r="U975" s="23"/>
      <c r="V975" s="23"/>
      <c r="W975" s="23"/>
      <c r="X975" s="23"/>
      <c r="Y975" s="23"/>
    </row>
    <row r="976" spans="1:25" ht="12.75" x14ac:dyDescent="0.2">
      <c r="A976" s="23"/>
      <c r="B976" s="23"/>
      <c r="C976" s="23"/>
      <c r="D976" s="23"/>
      <c r="E976" s="23"/>
      <c r="F976" s="23"/>
      <c r="G976" s="23"/>
      <c r="H976" s="23"/>
      <c r="I976" s="23"/>
      <c r="J976" s="23"/>
      <c r="K976" s="23"/>
      <c r="L976" s="23"/>
      <c r="M976" s="23"/>
      <c r="N976" s="23"/>
      <c r="O976" s="23"/>
      <c r="P976" s="23"/>
      <c r="Q976" s="23"/>
      <c r="R976" s="23"/>
      <c r="S976" s="23"/>
      <c r="T976" s="23"/>
      <c r="U976" s="23"/>
      <c r="V976" s="23"/>
      <c r="W976" s="23"/>
      <c r="X976" s="23"/>
      <c r="Y976" s="23"/>
    </row>
    <row r="977" spans="1:25" ht="12.75" x14ac:dyDescent="0.2">
      <c r="A977" s="23"/>
      <c r="B977" s="23"/>
      <c r="C977" s="23"/>
      <c r="D977" s="23"/>
      <c r="E977" s="23"/>
      <c r="F977" s="23"/>
      <c r="G977" s="23"/>
      <c r="H977" s="23"/>
      <c r="I977" s="23"/>
      <c r="J977" s="23"/>
      <c r="K977" s="23"/>
      <c r="L977" s="23"/>
      <c r="M977" s="23"/>
      <c r="N977" s="23"/>
      <c r="O977" s="23"/>
      <c r="P977" s="23"/>
      <c r="Q977" s="23"/>
      <c r="R977" s="23"/>
      <c r="S977" s="23"/>
      <c r="T977" s="23"/>
      <c r="U977" s="23"/>
      <c r="V977" s="23"/>
      <c r="W977" s="23"/>
      <c r="X977" s="23"/>
      <c r="Y977" s="23"/>
    </row>
    <row r="978" spans="1:25" ht="12.75" x14ac:dyDescent="0.2">
      <c r="A978" s="23"/>
      <c r="B978" s="23"/>
      <c r="C978" s="23"/>
      <c r="D978" s="23"/>
      <c r="E978" s="23"/>
      <c r="F978" s="23"/>
      <c r="G978" s="23"/>
      <c r="H978" s="23"/>
      <c r="I978" s="23"/>
      <c r="J978" s="23"/>
      <c r="K978" s="23"/>
      <c r="L978" s="23"/>
      <c r="M978" s="23"/>
      <c r="N978" s="23"/>
      <c r="O978" s="23"/>
      <c r="P978" s="23"/>
      <c r="Q978" s="23"/>
      <c r="R978" s="23"/>
      <c r="S978" s="23"/>
      <c r="T978" s="23"/>
      <c r="U978" s="23"/>
      <c r="V978" s="23"/>
      <c r="W978" s="23"/>
      <c r="X978" s="23"/>
      <c r="Y978" s="23"/>
    </row>
    <row r="979" spans="1:25" ht="12.75" x14ac:dyDescent="0.2">
      <c r="A979" s="23"/>
      <c r="B979" s="23"/>
      <c r="C979" s="23"/>
      <c r="D979" s="23"/>
      <c r="E979" s="23"/>
      <c r="F979" s="23"/>
      <c r="G979" s="23"/>
      <c r="H979" s="23"/>
      <c r="I979" s="23"/>
      <c r="J979" s="23"/>
      <c r="K979" s="23"/>
      <c r="L979" s="23"/>
      <c r="M979" s="23"/>
      <c r="N979" s="23"/>
      <c r="O979" s="23"/>
      <c r="P979" s="23"/>
      <c r="Q979" s="23"/>
      <c r="R979" s="23"/>
      <c r="S979" s="23"/>
      <c r="T979" s="23"/>
      <c r="U979" s="23"/>
      <c r="V979" s="23"/>
      <c r="W979" s="23"/>
      <c r="X979" s="23"/>
      <c r="Y979" s="23"/>
    </row>
    <row r="980" spans="1:25" ht="12.75" x14ac:dyDescent="0.2">
      <c r="A980" s="23"/>
      <c r="B980" s="23"/>
      <c r="C980" s="23"/>
      <c r="D980" s="23"/>
      <c r="E980" s="23"/>
      <c r="F980" s="23"/>
      <c r="G980" s="23"/>
      <c r="H980" s="23"/>
      <c r="I980" s="23"/>
      <c r="J980" s="23"/>
      <c r="K980" s="23"/>
      <c r="L980" s="23"/>
      <c r="M980" s="23"/>
      <c r="N980" s="23"/>
      <c r="O980" s="23"/>
      <c r="P980" s="23"/>
      <c r="Q980" s="23"/>
      <c r="R980" s="23"/>
      <c r="S980" s="23"/>
      <c r="T980" s="23"/>
      <c r="U980" s="23"/>
      <c r="V980" s="23"/>
      <c r="W980" s="23"/>
      <c r="X980" s="23"/>
      <c r="Y980" s="23"/>
    </row>
    <row r="981" spans="1:25" ht="12.75" x14ac:dyDescent="0.2">
      <c r="A981" s="23"/>
      <c r="B981" s="23"/>
      <c r="C981" s="23"/>
      <c r="D981" s="23"/>
      <c r="E981" s="23"/>
      <c r="F981" s="23"/>
      <c r="G981" s="23"/>
      <c r="H981" s="23"/>
      <c r="I981" s="23"/>
      <c r="J981" s="23"/>
      <c r="K981" s="23"/>
      <c r="L981" s="23"/>
      <c r="M981" s="23"/>
      <c r="N981" s="23"/>
      <c r="O981" s="23"/>
      <c r="P981" s="23"/>
      <c r="Q981" s="23"/>
      <c r="R981" s="23"/>
      <c r="S981" s="23"/>
      <c r="T981" s="23"/>
      <c r="U981" s="23"/>
      <c r="V981" s="23"/>
      <c r="W981" s="23"/>
      <c r="X981" s="23"/>
      <c r="Y981" s="23"/>
    </row>
    <row r="982" spans="1:25" ht="12.75" x14ac:dyDescent="0.2">
      <c r="A982" s="23"/>
      <c r="B982" s="23"/>
      <c r="C982" s="23"/>
      <c r="D982" s="23"/>
      <c r="E982" s="23"/>
      <c r="F982" s="23"/>
      <c r="G982" s="23"/>
      <c r="H982" s="23"/>
      <c r="I982" s="23"/>
      <c r="J982" s="23"/>
      <c r="K982" s="23"/>
      <c r="L982" s="23"/>
      <c r="M982" s="23"/>
      <c r="N982" s="23"/>
      <c r="O982" s="23"/>
      <c r="P982" s="23"/>
      <c r="Q982" s="23"/>
      <c r="R982" s="23"/>
      <c r="S982" s="23"/>
      <c r="T982" s="23"/>
      <c r="U982" s="23"/>
      <c r="V982" s="23"/>
      <c r="W982" s="23"/>
      <c r="X982" s="23"/>
      <c r="Y982" s="23"/>
    </row>
    <row r="983" spans="1:25" ht="12.75" x14ac:dyDescent="0.2">
      <c r="A983" s="23"/>
      <c r="B983" s="23"/>
      <c r="C983" s="23"/>
      <c r="D983" s="23"/>
      <c r="E983" s="23"/>
      <c r="F983" s="23"/>
      <c r="G983" s="23"/>
      <c r="H983" s="23"/>
      <c r="I983" s="23"/>
      <c r="J983" s="23"/>
      <c r="K983" s="23"/>
      <c r="L983" s="23"/>
      <c r="M983" s="23"/>
      <c r="N983" s="23"/>
      <c r="O983" s="23"/>
      <c r="P983" s="23"/>
      <c r="Q983" s="23"/>
      <c r="R983" s="23"/>
      <c r="S983" s="23"/>
      <c r="T983" s="23"/>
      <c r="U983" s="23"/>
      <c r="V983" s="23"/>
      <c r="W983" s="23"/>
      <c r="X983" s="23"/>
      <c r="Y983" s="23"/>
    </row>
    <row r="984" spans="1:25" ht="12.75" x14ac:dyDescent="0.2">
      <c r="A984" s="23"/>
      <c r="B984" s="23"/>
      <c r="C984" s="23"/>
      <c r="D984" s="23"/>
      <c r="E984" s="23"/>
      <c r="F984" s="23"/>
      <c r="G984" s="23"/>
      <c r="H984" s="23"/>
      <c r="I984" s="23"/>
      <c r="J984" s="23"/>
      <c r="K984" s="23"/>
      <c r="L984" s="23"/>
      <c r="M984" s="23"/>
      <c r="N984" s="23"/>
      <c r="O984" s="23"/>
      <c r="P984" s="23"/>
      <c r="Q984" s="23"/>
      <c r="R984" s="23"/>
      <c r="S984" s="23"/>
      <c r="T984" s="23"/>
      <c r="U984" s="23"/>
      <c r="V984" s="23"/>
      <c r="W984" s="23"/>
      <c r="X984" s="23"/>
      <c r="Y984" s="23"/>
    </row>
    <row r="985" spans="1:25" ht="12.75" x14ac:dyDescent="0.2">
      <c r="A985" s="23"/>
      <c r="B985" s="23"/>
      <c r="C985" s="23"/>
      <c r="D985" s="23"/>
      <c r="E985" s="23"/>
      <c r="F985" s="23"/>
      <c r="G985" s="23"/>
      <c r="H985" s="23"/>
      <c r="I985" s="23"/>
      <c r="J985" s="23"/>
      <c r="K985" s="23"/>
      <c r="L985" s="23"/>
      <c r="M985" s="23"/>
      <c r="N985" s="23"/>
      <c r="O985" s="23"/>
      <c r="P985" s="23"/>
      <c r="Q985" s="23"/>
      <c r="R985" s="23"/>
      <c r="S985" s="23"/>
      <c r="T985" s="23"/>
      <c r="U985" s="23"/>
      <c r="V985" s="23"/>
      <c r="W985" s="23"/>
      <c r="X985" s="23"/>
      <c r="Y985" s="23"/>
    </row>
    <row r="986" spans="1:25" ht="12.75" x14ac:dyDescent="0.2">
      <c r="A986" s="23"/>
      <c r="B986" s="23"/>
      <c r="C986" s="23"/>
      <c r="D986" s="23"/>
      <c r="E986" s="23"/>
      <c r="F986" s="23"/>
      <c r="G986" s="23"/>
      <c r="H986" s="23"/>
      <c r="I986" s="23"/>
      <c r="J986" s="23"/>
      <c r="K986" s="23"/>
      <c r="L986" s="23"/>
      <c r="M986" s="23"/>
      <c r="N986" s="23"/>
      <c r="O986" s="23"/>
      <c r="P986" s="23"/>
      <c r="Q986" s="23"/>
      <c r="R986" s="23"/>
      <c r="S986" s="23"/>
      <c r="T986" s="23"/>
      <c r="U986" s="23"/>
      <c r="V986" s="23"/>
      <c r="W986" s="23"/>
      <c r="X986" s="23"/>
      <c r="Y986" s="23"/>
    </row>
    <row r="987" spans="1:25" ht="12.75" x14ac:dyDescent="0.2">
      <c r="A987" s="23"/>
      <c r="B987" s="23"/>
      <c r="C987" s="23"/>
      <c r="D987" s="23"/>
      <c r="E987" s="23"/>
      <c r="F987" s="23"/>
      <c r="G987" s="23"/>
      <c r="H987" s="23"/>
      <c r="I987" s="23"/>
      <c r="J987" s="23"/>
      <c r="K987" s="23"/>
      <c r="L987" s="23"/>
      <c r="M987" s="23"/>
      <c r="N987" s="23"/>
      <c r="O987" s="23"/>
      <c r="P987" s="23"/>
      <c r="Q987" s="23"/>
      <c r="R987" s="23"/>
      <c r="S987" s="23"/>
      <c r="T987" s="23"/>
      <c r="U987" s="23"/>
      <c r="V987" s="23"/>
      <c r="W987" s="23"/>
      <c r="X987" s="23"/>
      <c r="Y987" s="23"/>
    </row>
    <row r="988" spans="1:25" ht="12.75" x14ac:dyDescent="0.2">
      <c r="A988" s="23"/>
      <c r="B988" s="23"/>
      <c r="C988" s="23"/>
      <c r="D988" s="23"/>
      <c r="E988" s="23"/>
      <c r="F988" s="23"/>
      <c r="G988" s="23"/>
      <c r="H988" s="23"/>
      <c r="I988" s="23"/>
      <c r="J988" s="23"/>
      <c r="K988" s="23"/>
      <c r="L988" s="23"/>
      <c r="M988" s="23"/>
      <c r="N988" s="23"/>
      <c r="O988" s="23"/>
      <c r="P988" s="23"/>
      <c r="Q988" s="23"/>
      <c r="R988" s="23"/>
      <c r="S988" s="23"/>
      <c r="T988" s="23"/>
      <c r="U988" s="23"/>
      <c r="V988" s="23"/>
      <c r="W988" s="23"/>
      <c r="X988" s="23"/>
      <c r="Y988" s="23"/>
    </row>
    <row r="989" spans="1:25" ht="12.75" x14ac:dyDescent="0.2">
      <c r="A989" s="23"/>
      <c r="B989" s="23"/>
      <c r="C989" s="23"/>
      <c r="D989" s="23"/>
      <c r="E989" s="23"/>
      <c r="F989" s="23"/>
      <c r="G989" s="23"/>
      <c r="H989" s="23"/>
      <c r="I989" s="23"/>
      <c r="J989" s="23"/>
      <c r="K989" s="23"/>
      <c r="L989" s="23"/>
      <c r="M989" s="23"/>
      <c r="N989" s="23"/>
      <c r="O989" s="23"/>
      <c r="P989" s="23"/>
      <c r="Q989" s="23"/>
      <c r="R989" s="23"/>
      <c r="S989" s="23"/>
      <c r="T989" s="23"/>
      <c r="U989" s="23"/>
      <c r="V989" s="23"/>
      <c r="W989" s="23"/>
      <c r="X989" s="23"/>
      <c r="Y989" s="23"/>
    </row>
    <row r="990" spans="1:25" ht="12.75" x14ac:dyDescent="0.2">
      <c r="A990" s="23"/>
      <c r="B990" s="23"/>
      <c r="C990" s="23"/>
      <c r="D990" s="23"/>
      <c r="E990" s="23"/>
      <c r="F990" s="23"/>
      <c r="G990" s="23"/>
      <c r="H990" s="23"/>
      <c r="I990" s="23"/>
      <c r="J990" s="23"/>
      <c r="K990" s="23"/>
      <c r="L990" s="23"/>
      <c r="M990" s="23"/>
      <c r="N990" s="23"/>
      <c r="O990" s="23"/>
      <c r="P990" s="23"/>
      <c r="Q990" s="23"/>
      <c r="R990" s="23"/>
      <c r="S990" s="23"/>
      <c r="T990" s="23"/>
      <c r="U990" s="23"/>
      <c r="V990" s="23"/>
      <c r="W990" s="23"/>
      <c r="X990" s="23"/>
      <c r="Y990" s="23"/>
    </row>
    <row r="991" spans="1:25" ht="12.75" x14ac:dyDescent="0.2">
      <c r="A991" s="23"/>
      <c r="B991" s="23"/>
      <c r="C991" s="23"/>
      <c r="D991" s="23"/>
      <c r="E991" s="23"/>
      <c r="F991" s="23"/>
      <c r="G991" s="23"/>
      <c r="H991" s="23"/>
      <c r="I991" s="23"/>
      <c r="J991" s="23"/>
      <c r="K991" s="23"/>
      <c r="L991" s="23"/>
      <c r="M991" s="23"/>
      <c r="N991" s="23"/>
      <c r="O991" s="23"/>
      <c r="P991" s="23"/>
      <c r="Q991" s="23"/>
      <c r="R991" s="23"/>
      <c r="S991" s="23"/>
      <c r="T991" s="23"/>
      <c r="U991" s="23"/>
      <c r="V991" s="23"/>
      <c r="W991" s="23"/>
      <c r="X991" s="23"/>
      <c r="Y991" s="23"/>
    </row>
    <row r="992" spans="1:25" ht="12.75" x14ac:dyDescent="0.2">
      <c r="A992" s="23"/>
      <c r="B992" s="23"/>
      <c r="C992" s="23"/>
      <c r="D992" s="23"/>
      <c r="E992" s="23"/>
      <c r="F992" s="23"/>
      <c r="G992" s="23"/>
      <c r="H992" s="23"/>
      <c r="I992" s="23"/>
      <c r="J992" s="23"/>
      <c r="K992" s="23"/>
      <c r="L992" s="23"/>
      <c r="M992" s="23"/>
      <c r="N992" s="23"/>
      <c r="O992" s="23"/>
      <c r="P992" s="23"/>
      <c r="Q992" s="23"/>
      <c r="R992" s="23"/>
      <c r="S992" s="23"/>
      <c r="T992" s="23"/>
      <c r="U992" s="23"/>
      <c r="V992" s="23"/>
      <c r="W992" s="23"/>
      <c r="X992" s="23"/>
      <c r="Y992" s="23"/>
    </row>
    <row r="993" spans="1:25" ht="12.75" x14ac:dyDescent="0.2">
      <c r="A993" s="23"/>
      <c r="B993" s="23"/>
      <c r="C993" s="23"/>
      <c r="D993" s="23"/>
      <c r="E993" s="23"/>
      <c r="F993" s="23"/>
      <c r="G993" s="23"/>
      <c r="H993" s="23"/>
      <c r="I993" s="23"/>
      <c r="J993" s="23"/>
      <c r="K993" s="23"/>
      <c r="L993" s="23"/>
      <c r="M993" s="23"/>
      <c r="N993" s="23"/>
      <c r="O993" s="23"/>
      <c r="P993" s="23"/>
      <c r="Q993" s="23"/>
      <c r="R993" s="23"/>
      <c r="S993" s="23"/>
      <c r="T993" s="23"/>
      <c r="U993" s="23"/>
      <c r="V993" s="23"/>
      <c r="W993" s="23"/>
      <c r="X993" s="23"/>
      <c r="Y993" s="23"/>
    </row>
    <row r="994" spans="1:25" ht="12.75" x14ac:dyDescent="0.2">
      <c r="A994" s="23"/>
      <c r="B994" s="23"/>
      <c r="C994" s="23"/>
      <c r="D994" s="23"/>
      <c r="E994" s="23"/>
      <c r="F994" s="23"/>
      <c r="G994" s="23"/>
      <c r="H994" s="23"/>
      <c r="I994" s="23"/>
      <c r="J994" s="23"/>
      <c r="K994" s="23"/>
      <c r="L994" s="23"/>
      <c r="M994" s="23"/>
      <c r="N994" s="23"/>
      <c r="O994" s="23"/>
      <c r="P994" s="23"/>
      <c r="Q994" s="23"/>
      <c r="R994" s="23"/>
      <c r="S994" s="23"/>
      <c r="T994" s="23"/>
      <c r="U994" s="23"/>
      <c r="V994" s="23"/>
      <c r="W994" s="23"/>
      <c r="X994" s="23"/>
      <c r="Y994" s="23"/>
    </row>
    <row r="995" spans="1:25" ht="12.75" x14ac:dyDescent="0.2">
      <c r="A995" s="23"/>
      <c r="B995" s="23"/>
      <c r="C995" s="23"/>
      <c r="D995" s="23"/>
      <c r="E995" s="23"/>
      <c r="F995" s="23"/>
      <c r="G995" s="23"/>
      <c r="H995" s="23"/>
      <c r="I995" s="23"/>
      <c r="J995" s="23"/>
      <c r="K995" s="23"/>
      <c r="L995" s="23"/>
      <c r="M995" s="23"/>
      <c r="N995" s="23"/>
      <c r="O995" s="23"/>
      <c r="P995" s="23"/>
      <c r="Q995" s="23"/>
      <c r="R995" s="23"/>
      <c r="S995" s="23"/>
      <c r="T995" s="23"/>
      <c r="U995" s="23"/>
      <c r="V995" s="23"/>
      <c r="W995" s="23"/>
      <c r="X995" s="23"/>
      <c r="Y995" s="23"/>
    </row>
    <row r="996" spans="1:25" ht="12.75" x14ac:dyDescent="0.2">
      <c r="A996" s="23"/>
      <c r="B996" s="23"/>
      <c r="C996" s="23"/>
      <c r="D996" s="23"/>
      <c r="E996" s="23"/>
      <c r="F996" s="23"/>
      <c r="G996" s="23"/>
      <c r="H996" s="23"/>
      <c r="I996" s="23"/>
      <c r="J996" s="23"/>
      <c r="K996" s="23"/>
      <c r="L996" s="23"/>
      <c r="M996" s="23"/>
      <c r="N996" s="23"/>
      <c r="O996" s="23"/>
      <c r="P996" s="23"/>
      <c r="Q996" s="23"/>
      <c r="R996" s="23"/>
      <c r="S996" s="23"/>
      <c r="T996" s="23"/>
      <c r="U996" s="23"/>
      <c r="V996" s="23"/>
      <c r="W996" s="23"/>
      <c r="X996" s="23"/>
      <c r="Y996" s="23"/>
    </row>
    <row r="997" spans="1:25" ht="12.75" x14ac:dyDescent="0.2">
      <c r="A997" s="23"/>
      <c r="B997" s="23"/>
      <c r="C997" s="23"/>
      <c r="D997" s="23"/>
      <c r="E997" s="23"/>
      <c r="F997" s="23"/>
      <c r="G997" s="23"/>
      <c r="H997" s="23"/>
      <c r="I997" s="23"/>
      <c r="J997" s="23"/>
      <c r="K997" s="23"/>
      <c r="L997" s="23"/>
      <c r="M997" s="23"/>
      <c r="N997" s="23"/>
      <c r="O997" s="23"/>
      <c r="P997" s="23"/>
      <c r="Q997" s="23"/>
      <c r="R997" s="23"/>
      <c r="S997" s="23"/>
      <c r="T997" s="23"/>
      <c r="U997" s="23"/>
      <c r="V997" s="23"/>
      <c r="W997" s="23"/>
      <c r="X997" s="23"/>
      <c r="Y997" s="23"/>
    </row>
    <row r="998" spans="1:25" ht="12.75" x14ac:dyDescent="0.2">
      <c r="A998" s="23"/>
      <c r="B998" s="23"/>
      <c r="C998" s="23"/>
      <c r="D998" s="23"/>
      <c r="E998" s="23"/>
      <c r="F998" s="23"/>
      <c r="G998" s="23"/>
      <c r="H998" s="23"/>
      <c r="I998" s="23"/>
      <c r="J998" s="23"/>
      <c r="K998" s="23"/>
      <c r="L998" s="23"/>
      <c r="M998" s="23"/>
      <c r="N998" s="23"/>
      <c r="O998" s="23"/>
      <c r="P998" s="23"/>
      <c r="Q998" s="23"/>
      <c r="R998" s="23"/>
      <c r="S998" s="23"/>
      <c r="T998" s="23"/>
      <c r="U998" s="23"/>
      <c r="V998" s="23"/>
      <c r="W998" s="23"/>
      <c r="X998" s="23"/>
      <c r="Y998" s="23"/>
    </row>
    <row r="999" spans="1:25" ht="12.75" x14ac:dyDescent="0.2">
      <c r="A999" s="23"/>
      <c r="B999" s="23"/>
      <c r="C999" s="23"/>
      <c r="D999" s="23"/>
      <c r="E999" s="23"/>
      <c r="F999" s="23"/>
      <c r="G999" s="23"/>
      <c r="H999" s="23"/>
      <c r="I999" s="23"/>
      <c r="J999" s="23"/>
      <c r="K999" s="23"/>
      <c r="L999" s="23"/>
      <c r="M999" s="23"/>
      <c r="N999" s="23"/>
      <c r="O999" s="23"/>
      <c r="P999" s="23"/>
      <c r="Q999" s="23"/>
      <c r="R999" s="23"/>
      <c r="S999" s="23"/>
      <c r="T999" s="23"/>
      <c r="U999" s="23"/>
      <c r="V999" s="23"/>
      <c r="W999" s="23"/>
      <c r="X999" s="23"/>
      <c r="Y999" s="23"/>
    </row>
    <row r="1000" spans="1:25" ht="12.75" x14ac:dyDescent="0.2">
      <c r="A1000" s="23"/>
      <c r="B1000" s="23"/>
      <c r="C1000" s="23"/>
      <c r="D1000" s="23"/>
      <c r="E1000" s="23"/>
      <c r="F1000" s="23"/>
      <c r="G1000" s="23"/>
      <c r="H1000" s="23"/>
      <c r="I1000" s="23"/>
      <c r="J1000" s="23"/>
      <c r="K1000" s="23"/>
      <c r="L1000" s="23"/>
      <c r="M1000" s="23"/>
      <c r="N1000" s="23"/>
      <c r="O1000" s="23"/>
      <c r="P1000" s="23"/>
      <c r="Q1000" s="23"/>
      <c r="R1000" s="23"/>
      <c r="S1000" s="23"/>
      <c r="T1000" s="23"/>
      <c r="U1000" s="23"/>
      <c r="V1000" s="23"/>
      <c r="W1000" s="23"/>
      <c r="X1000" s="23"/>
      <c r="Y1000" s="23"/>
    </row>
    <row r="1001" spans="1:25" ht="12.75" x14ac:dyDescent="0.2">
      <c r="A1001" s="23"/>
      <c r="B1001" s="23"/>
      <c r="C1001" s="23"/>
      <c r="D1001" s="23"/>
      <c r="E1001" s="23"/>
      <c r="F1001" s="23"/>
      <c r="G1001" s="23"/>
      <c r="H1001" s="23"/>
      <c r="I1001" s="23"/>
      <c r="J1001" s="23"/>
      <c r="K1001" s="23"/>
      <c r="L1001" s="23"/>
      <c r="M1001" s="23"/>
      <c r="N1001" s="23"/>
      <c r="O1001" s="23"/>
      <c r="P1001" s="23"/>
      <c r="Q1001" s="23"/>
      <c r="R1001" s="23"/>
      <c r="S1001" s="23"/>
      <c r="T1001" s="23"/>
      <c r="U1001" s="23"/>
      <c r="V1001" s="23"/>
      <c r="W1001" s="23"/>
      <c r="X1001" s="23"/>
      <c r="Y1001" s="23"/>
    </row>
    <row r="1002" spans="1:25" ht="12.75" x14ac:dyDescent="0.2">
      <c r="A1002" s="23"/>
      <c r="B1002" s="23"/>
      <c r="C1002" s="23"/>
      <c r="D1002" s="23"/>
      <c r="E1002" s="23"/>
      <c r="F1002" s="23"/>
      <c r="G1002" s="23"/>
      <c r="H1002" s="23"/>
      <c r="I1002" s="23"/>
      <c r="J1002" s="23"/>
      <c r="K1002" s="23"/>
      <c r="L1002" s="23"/>
      <c r="M1002" s="23"/>
      <c r="N1002" s="23"/>
      <c r="O1002" s="23"/>
      <c r="P1002" s="23"/>
      <c r="Q1002" s="23"/>
      <c r="R1002" s="23"/>
      <c r="S1002" s="23"/>
      <c r="T1002" s="23"/>
      <c r="U1002" s="23"/>
      <c r="V1002" s="23"/>
      <c r="W1002" s="23"/>
      <c r="X1002" s="23"/>
      <c r="Y1002" s="23"/>
    </row>
    <row r="1003" spans="1:25" ht="12.75" x14ac:dyDescent="0.2">
      <c r="A1003" s="23"/>
      <c r="B1003" s="23"/>
      <c r="C1003" s="23"/>
      <c r="D1003" s="23"/>
      <c r="E1003" s="23"/>
      <c r="F1003" s="23"/>
      <c r="G1003" s="23"/>
      <c r="H1003" s="23"/>
      <c r="I1003" s="23"/>
      <c r="J1003" s="23"/>
      <c r="K1003" s="23"/>
      <c r="L1003" s="23"/>
      <c r="M1003" s="23"/>
      <c r="N1003" s="23"/>
      <c r="O1003" s="23"/>
      <c r="P1003" s="23"/>
      <c r="Q1003" s="23"/>
      <c r="R1003" s="23"/>
      <c r="S1003" s="23"/>
      <c r="T1003" s="23"/>
      <c r="U1003" s="23"/>
      <c r="V1003" s="23"/>
      <c r="W1003" s="23"/>
      <c r="X1003" s="23"/>
      <c r="Y1003" s="23"/>
    </row>
    <row r="1004" spans="1:25" ht="12.75" x14ac:dyDescent="0.2">
      <c r="A1004" s="23"/>
      <c r="B1004" s="23"/>
      <c r="C1004" s="23"/>
      <c r="D1004" s="23"/>
      <c r="E1004" s="23"/>
      <c r="F1004" s="23"/>
      <c r="G1004" s="23"/>
      <c r="H1004" s="23"/>
      <c r="I1004" s="23"/>
      <c r="J1004" s="23"/>
      <c r="K1004" s="23"/>
      <c r="L1004" s="23"/>
      <c r="M1004" s="23"/>
      <c r="N1004" s="23"/>
      <c r="O1004" s="23"/>
      <c r="P1004" s="23"/>
      <c r="Q1004" s="23"/>
      <c r="R1004" s="23"/>
      <c r="S1004" s="23"/>
      <c r="T1004" s="23"/>
      <c r="U1004" s="23"/>
      <c r="V1004" s="23"/>
      <c r="W1004" s="23"/>
      <c r="X1004" s="23"/>
      <c r="Y1004" s="23"/>
    </row>
    <row r="1005" spans="1:25" ht="12.75" x14ac:dyDescent="0.2">
      <c r="A1005" s="23"/>
      <c r="B1005" s="23"/>
      <c r="C1005" s="23"/>
      <c r="D1005" s="23"/>
      <c r="E1005" s="23"/>
      <c r="F1005" s="23"/>
      <c r="G1005" s="23"/>
      <c r="H1005" s="23"/>
      <c r="I1005" s="23"/>
      <c r="J1005" s="23"/>
      <c r="K1005" s="23"/>
      <c r="L1005" s="23"/>
      <c r="M1005" s="23"/>
      <c r="N1005" s="23"/>
      <c r="O1005" s="23"/>
      <c r="P1005" s="23"/>
      <c r="Q1005" s="23"/>
      <c r="R1005" s="23"/>
      <c r="S1005" s="23"/>
      <c r="T1005" s="23"/>
      <c r="U1005" s="23"/>
      <c r="V1005" s="23"/>
      <c r="W1005" s="23"/>
      <c r="X1005" s="23"/>
      <c r="Y1005" s="23"/>
    </row>
    <row r="1006" spans="1:25" ht="12.75" x14ac:dyDescent="0.2">
      <c r="A1006" s="23"/>
      <c r="B1006" s="23"/>
      <c r="C1006" s="23"/>
      <c r="D1006" s="23"/>
      <c r="E1006" s="23"/>
      <c r="F1006" s="23"/>
      <c r="G1006" s="23"/>
      <c r="H1006" s="23"/>
      <c r="I1006" s="23"/>
      <c r="J1006" s="23"/>
      <c r="K1006" s="23"/>
      <c r="L1006" s="23"/>
      <c r="M1006" s="23"/>
      <c r="N1006" s="23"/>
      <c r="O1006" s="23"/>
      <c r="P1006" s="23"/>
      <c r="Q1006" s="23"/>
      <c r="R1006" s="23"/>
      <c r="S1006" s="23"/>
      <c r="T1006" s="23"/>
      <c r="U1006" s="23"/>
      <c r="V1006" s="23"/>
      <c r="W1006" s="23"/>
      <c r="X1006" s="23"/>
      <c r="Y1006" s="23"/>
    </row>
    <row r="1007" spans="1:25" ht="12.75" x14ac:dyDescent="0.2">
      <c r="A1007" s="23"/>
      <c r="B1007" s="23"/>
      <c r="C1007" s="23"/>
      <c r="D1007" s="23"/>
      <c r="E1007" s="23"/>
      <c r="F1007" s="23"/>
      <c r="G1007" s="23"/>
      <c r="H1007" s="23"/>
      <c r="I1007" s="23"/>
      <c r="J1007" s="23"/>
      <c r="K1007" s="23"/>
      <c r="L1007" s="23"/>
      <c r="M1007" s="23"/>
      <c r="N1007" s="23"/>
      <c r="O1007" s="23"/>
      <c r="P1007" s="23"/>
      <c r="Q1007" s="23"/>
      <c r="R1007" s="23"/>
      <c r="S1007" s="23"/>
      <c r="T1007" s="23"/>
      <c r="U1007" s="23"/>
      <c r="V1007" s="23"/>
      <c r="W1007" s="23"/>
      <c r="X1007" s="23"/>
      <c r="Y1007" s="23"/>
    </row>
    <row r="1008" spans="1:25" ht="12.75" x14ac:dyDescent="0.2">
      <c r="A1008" s="23"/>
      <c r="B1008" s="23"/>
      <c r="C1008" s="23"/>
      <c r="D1008" s="23"/>
      <c r="E1008" s="23"/>
      <c r="F1008" s="23"/>
      <c r="G1008" s="23"/>
      <c r="H1008" s="23"/>
      <c r="I1008" s="23"/>
      <c r="J1008" s="23"/>
      <c r="K1008" s="23"/>
      <c r="L1008" s="23"/>
      <c r="M1008" s="23"/>
      <c r="N1008" s="23"/>
      <c r="O1008" s="23"/>
      <c r="P1008" s="23"/>
      <c r="Q1008" s="23"/>
      <c r="R1008" s="23"/>
      <c r="S1008" s="23"/>
      <c r="T1008" s="23"/>
      <c r="U1008" s="23"/>
      <c r="V1008" s="23"/>
      <c r="W1008" s="23"/>
      <c r="X1008" s="23"/>
      <c r="Y1008" s="23"/>
    </row>
    <row r="1009" spans="1:25" ht="12.75" x14ac:dyDescent="0.2">
      <c r="A1009" s="23"/>
      <c r="B1009" s="23"/>
      <c r="C1009" s="23"/>
      <c r="D1009" s="23"/>
      <c r="E1009" s="23"/>
      <c r="F1009" s="23"/>
      <c r="G1009" s="23"/>
      <c r="H1009" s="23"/>
      <c r="I1009" s="23"/>
      <c r="J1009" s="23"/>
      <c r="K1009" s="23"/>
      <c r="L1009" s="23"/>
      <c r="M1009" s="23"/>
      <c r="N1009" s="23"/>
      <c r="O1009" s="23"/>
      <c r="P1009" s="23"/>
      <c r="Q1009" s="23"/>
      <c r="R1009" s="23"/>
      <c r="S1009" s="23"/>
      <c r="T1009" s="23"/>
      <c r="U1009" s="23"/>
      <c r="V1009" s="23"/>
      <c r="W1009" s="23"/>
      <c r="X1009" s="23"/>
      <c r="Y1009" s="23"/>
    </row>
    <row r="1010" spans="1:25" ht="12.75" x14ac:dyDescent="0.2">
      <c r="A1010" s="23"/>
      <c r="B1010" s="23"/>
      <c r="C1010" s="23"/>
      <c r="D1010" s="23"/>
      <c r="E1010" s="23"/>
      <c r="F1010" s="23"/>
      <c r="G1010" s="23"/>
      <c r="H1010" s="23"/>
      <c r="I1010" s="23"/>
      <c r="J1010" s="23"/>
      <c r="K1010" s="23"/>
      <c r="L1010" s="23"/>
      <c r="M1010" s="23"/>
      <c r="N1010" s="23"/>
      <c r="O1010" s="23"/>
      <c r="P1010" s="23"/>
      <c r="Q1010" s="23"/>
      <c r="R1010" s="23"/>
      <c r="S1010" s="23"/>
      <c r="T1010" s="23"/>
      <c r="U1010" s="23"/>
      <c r="V1010" s="23"/>
      <c r="W1010" s="23"/>
      <c r="X1010" s="23"/>
      <c r="Y1010" s="23"/>
    </row>
    <row r="1011" spans="1:25" ht="12.75" x14ac:dyDescent="0.2">
      <c r="A1011" s="23"/>
      <c r="B1011" s="23"/>
      <c r="C1011" s="23"/>
      <c r="D1011" s="23"/>
      <c r="E1011" s="23"/>
      <c r="F1011" s="23"/>
      <c r="G1011" s="23"/>
      <c r="H1011" s="23"/>
      <c r="I1011" s="23"/>
      <c r="J1011" s="23"/>
      <c r="K1011" s="23"/>
      <c r="L1011" s="23"/>
      <c r="M1011" s="23"/>
      <c r="N1011" s="23"/>
      <c r="O1011" s="23"/>
      <c r="P1011" s="23"/>
      <c r="Q1011" s="23"/>
      <c r="R1011" s="23"/>
      <c r="S1011" s="23"/>
      <c r="T1011" s="23"/>
      <c r="U1011" s="23"/>
      <c r="V1011" s="23"/>
      <c r="W1011" s="23"/>
      <c r="X1011" s="23"/>
      <c r="Y1011" s="23"/>
    </row>
    <row r="1012" spans="1:25" ht="12.75" x14ac:dyDescent="0.2">
      <c r="A1012" s="23"/>
      <c r="B1012" s="23"/>
      <c r="C1012" s="23"/>
      <c r="D1012" s="23"/>
      <c r="E1012" s="23"/>
      <c r="F1012" s="23"/>
      <c r="G1012" s="23"/>
      <c r="H1012" s="23"/>
      <c r="I1012" s="23"/>
      <c r="J1012" s="23"/>
      <c r="K1012" s="23"/>
      <c r="L1012" s="23"/>
      <c r="M1012" s="23"/>
      <c r="N1012" s="23"/>
      <c r="O1012" s="23"/>
      <c r="P1012" s="23"/>
      <c r="Q1012" s="23"/>
      <c r="R1012" s="23"/>
      <c r="S1012" s="23"/>
      <c r="T1012" s="23"/>
      <c r="U1012" s="23"/>
      <c r="V1012" s="23"/>
      <c r="W1012" s="23"/>
      <c r="X1012" s="23"/>
      <c r="Y1012" s="23"/>
    </row>
  </sheetData>
  <hyperlinks>
    <hyperlink ref="B2" r:id="rId1" location="acrylic-cement/=10h9w91" xr:uid="{00000000-0004-0000-0400-000000000000}"/>
    <hyperlink ref="B3" r:id="rId2" xr:uid="{00000000-0004-0000-0400-000001000000}"/>
    <hyperlink ref="B4" r:id="rId3" xr:uid="{00000000-0004-0000-0400-000002000000}"/>
    <hyperlink ref="B5" r:id="rId4" xr:uid="{00000000-0004-0000-0400-000003000000}"/>
    <hyperlink ref="B6" r:id="rId5" xr:uid="{00000000-0004-0000-0400-000004000000}"/>
    <hyperlink ref="B7" r:id="rId6" xr:uid="{00000000-0004-0000-0400-000005000000}"/>
    <hyperlink ref="B8" r:id="rId7" xr:uid="{00000000-0004-0000-0400-000006000000}"/>
    <hyperlink ref="B9" r:id="rId8" xr:uid="{00000000-0004-0000-0400-000007000000}"/>
    <hyperlink ref="B10" r:id="rId9" xr:uid="{00000000-0004-0000-0400-000008000000}"/>
    <hyperlink ref="B11" r:id="rId10" xr:uid="{00000000-0004-0000-0400-000009000000}"/>
    <hyperlink ref="B12" r:id="rId11" xr:uid="{00000000-0004-0000-0400-00000A000000}"/>
    <hyperlink ref="B13" r:id="rId12" xr:uid="{00000000-0004-0000-0400-00000B000000}"/>
    <hyperlink ref="B14" r:id="rId13" xr:uid="{00000000-0004-0000-0400-00000C000000}"/>
    <hyperlink ref="B15" r:id="rId14" xr:uid="{00000000-0004-0000-0400-00000D000000}"/>
    <hyperlink ref="B16" r:id="rId15" xr:uid="{00000000-0004-0000-0400-00000E000000}"/>
    <hyperlink ref="B17" r:id="rId16" xr:uid="{00000000-0004-0000-0400-00000F000000}"/>
    <hyperlink ref="B18" r:id="rId17" xr:uid="{00000000-0004-0000-0400-000010000000}"/>
    <hyperlink ref="B19" r:id="rId18" xr:uid="{00000000-0004-0000-0400-000011000000}"/>
    <hyperlink ref="B20" r:id="rId19" xr:uid="{00000000-0004-0000-0400-000012000000}"/>
    <hyperlink ref="B21" r:id="rId20" xr:uid="{00000000-0004-0000-0400-000013000000}"/>
    <hyperlink ref="B22" r:id="rId21" xr:uid="{00000000-0004-0000-0400-000014000000}"/>
    <hyperlink ref="B23" r:id="rId22" xr:uid="{00000000-0004-0000-0400-000015000000}"/>
    <hyperlink ref="B24" r:id="rId23" xr:uid="{00000000-0004-0000-0400-000016000000}"/>
    <hyperlink ref="B25" r:id="rId24" xr:uid="{00000000-0004-0000-0400-000017000000}"/>
    <hyperlink ref="B26" r:id="rId25" xr:uid="{00000000-0004-0000-0400-000018000000}"/>
    <hyperlink ref="B27" r:id="rId26" xr:uid="{00000000-0004-0000-0400-000019000000}"/>
    <hyperlink ref="B28" r:id="rId27" xr:uid="{00000000-0004-0000-0400-00001A000000}"/>
    <hyperlink ref="B29" r:id="rId28" xr:uid="{00000000-0004-0000-0400-00001B000000}"/>
    <hyperlink ref="B30" r:id="rId29" xr:uid="{00000000-0004-0000-0400-00001C000000}"/>
    <hyperlink ref="B31" r:id="rId30" xr:uid="{00000000-0004-0000-0400-00001D000000}"/>
    <hyperlink ref="B32" r:id="rId31" xr:uid="{00000000-0004-0000-0400-00001E000000}"/>
    <hyperlink ref="B33" r:id="rId32" xr:uid="{00000000-0004-0000-0400-00001F000000}"/>
    <hyperlink ref="B34" r:id="rId33" xr:uid="{00000000-0004-0000-0400-000020000000}"/>
    <hyperlink ref="B35" r:id="rId34" xr:uid="{00000000-0004-0000-0400-000021000000}"/>
    <hyperlink ref="B36" r:id="rId35" xr:uid="{00000000-0004-0000-0400-000022000000}"/>
    <hyperlink ref="B37" r:id="rId36" xr:uid="{00000000-0004-0000-0400-000023000000}"/>
    <hyperlink ref="B38" r:id="rId37" xr:uid="{00000000-0004-0000-0400-000024000000}"/>
    <hyperlink ref="B39" r:id="rId38" xr:uid="{00000000-0004-0000-0400-000025000000}"/>
    <hyperlink ref="B40" r:id="rId39" xr:uid="{00000000-0004-0000-0400-000026000000}"/>
    <hyperlink ref="B42" r:id="rId40" xr:uid="{00000000-0004-0000-0400-000027000000}"/>
    <hyperlink ref="B43" r:id="rId41" xr:uid="{00000000-0004-0000-0400-000028000000}"/>
    <hyperlink ref="B44" r:id="rId42" xr:uid="{00000000-0004-0000-0400-000029000000}"/>
    <hyperlink ref="B45" r:id="rId43" xr:uid="{00000000-0004-0000-0400-00002A000000}"/>
    <hyperlink ref="B46" r:id="rId44" location="acetal-homopolymer-sheets/=10fv6xu" xr:uid="{00000000-0004-0000-0400-00002B000000}"/>
    <hyperlink ref="B47" r:id="rId45" xr:uid="{00000000-0004-0000-0400-00002C000000}"/>
    <hyperlink ref="B48" r:id="rId46" xr:uid="{00000000-0004-0000-0400-00002D000000}"/>
    <hyperlink ref="B49" r:id="rId47" xr:uid="{00000000-0004-0000-0400-00002E000000}"/>
    <hyperlink ref="B51" r:id="rId48" xr:uid="{00000000-0004-0000-0400-00002F000000}"/>
    <hyperlink ref="B52" r:id="rId49" xr:uid="{00000000-0004-0000-0400-000030000000}"/>
    <hyperlink ref="B53" r:id="rId50" xr:uid="{00000000-0004-0000-0400-000031000000}"/>
    <hyperlink ref="B54" r:id="rId51" xr:uid="{00000000-0004-0000-0400-000032000000}"/>
    <hyperlink ref="B55" r:id="rId52" xr:uid="{00000000-0004-0000-0400-000033000000}"/>
    <hyperlink ref="B56" r:id="rId53" xr:uid="{00000000-0004-0000-0400-000034000000}"/>
    <hyperlink ref="B57" r:id="rId54" xr:uid="{00000000-0004-0000-0400-000035000000}"/>
    <hyperlink ref="B58" r:id="rId55" xr:uid="{00000000-0004-0000-0400-000036000000}"/>
    <hyperlink ref="B59" r:id="rId56" xr:uid="{00000000-0004-0000-0400-000037000000}"/>
    <hyperlink ref="B60" r:id="rId57" xr:uid="{00000000-0004-0000-0400-000038000000}"/>
    <hyperlink ref="B61" r:id="rId58" xr:uid="{00000000-0004-0000-0400-000039000000}"/>
    <hyperlink ref="B62" r:id="rId59" xr:uid="{00000000-0004-0000-0400-00003A000000}"/>
    <hyperlink ref="B63" r:id="rId60" xr:uid="{00000000-0004-0000-0400-00003B000000}"/>
    <hyperlink ref="B64" r:id="rId61" xr:uid="{00000000-0004-0000-0400-00003C000000}"/>
    <hyperlink ref="B65" r:id="rId62" xr:uid="{00000000-0004-0000-0400-00003D000000}"/>
    <hyperlink ref="B66" r:id="rId63" xr:uid="{00000000-0004-0000-0400-00003E000000}"/>
    <hyperlink ref="B67" r:id="rId64" xr:uid="{00000000-0004-0000-0400-00003F000000}"/>
    <hyperlink ref="B68" r:id="rId65" xr:uid="{00000000-0004-0000-0400-000040000000}"/>
    <hyperlink ref="B69" r:id="rId66" xr:uid="{00000000-0004-0000-0400-000041000000}"/>
    <hyperlink ref="B70" r:id="rId67" xr:uid="{00000000-0004-0000-0400-000042000000}"/>
    <hyperlink ref="B71" r:id="rId68" xr:uid="{00000000-0004-0000-0400-000043000000}"/>
    <hyperlink ref="B72" r:id="rId69" xr:uid="{00000000-0004-0000-0400-000044000000}"/>
    <hyperlink ref="B73" r:id="rId70" xr:uid="{00000000-0004-0000-0400-000045000000}"/>
    <hyperlink ref="B74" r:id="rId71" xr:uid="{00000000-0004-0000-0400-000046000000}"/>
    <hyperlink ref="B75" r:id="rId72" location="/00251338" xr:uid="{00000000-0004-0000-0400-000047000000}"/>
    <hyperlink ref="B77" r:id="rId73" xr:uid="{00000000-0004-0000-0400-000048000000}"/>
  </hyperlinks>
  <printOptions horizontalCentered="1" gridLines="1"/>
  <pageMargins left="0.7" right="0.7" top="0.75" bottom="0.75" header="0" footer="0"/>
  <pageSetup fitToHeight="0" pageOrder="overThenDown" orientation="landscape" cellComments="atEnd"/>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Y1007"/>
  <sheetViews>
    <sheetView topLeftCell="A31" zoomScale="142" zoomScaleNormal="142" workbookViewId="0">
      <selection sqref="A1:XFD1"/>
    </sheetView>
  </sheetViews>
  <sheetFormatPr defaultColWidth="14.42578125" defaultRowHeight="15.75" customHeight="1" x14ac:dyDescent="0.2"/>
  <cols>
    <col min="1" max="1" width="25.5703125" customWidth="1"/>
    <col min="2" max="2" width="42.42578125" customWidth="1"/>
    <col min="3" max="3" width="116.5703125" customWidth="1"/>
    <col min="4" max="4" width="78.85546875" customWidth="1"/>
  </cols>
  <sheetData>
    <row r="1" spans="1:25" ht="15.75" customHeight="1" x14ac:dyDescent="0.35">
      <c r="A1" s="1" t="s">
        <v>637</v>
      </c>
      <c r="B1" s="1" t="s">
        <v>0</v>
      </c>
      <c r="C1" s="1" t="s">
        <v>15</v>
      </c>
      <c r="D1" s="5" t="s">
        <v>2</v>
      </c>
      <c r="E1" s="3"/>
      <c r="F1" s="3"/>
      <c r="G1" s="3"/>
      <c r="H1" s="3"/>
      <c r="I1" s="3"/>
      <c r="J1" s="3"/>
      <c r="K1" s="3"/>
      <c r="L1" s="3"/>
      <c r="M1" s="3"/>
      <c r="N1" s="3"/>
      <c r="O1" s="3"/>
      <c r="P1" s="3"/>
      <c r="Q1" s="3"/>
      <c r="R1" s="3"/>
      <c r="S1" s="3"/>
      <c r="T1" s="3"/>
      <c r="U1" s="3"/>
      <c r="V1" s="3"/>
      <c r="W1" s="3"/>
      <c r="X1" s="3"/>
      <c r="Y1" s="3"/>
    </row>
    <row r="2" spans="1:25" ht="15.75" customHeight="1" x14ac:dyDescent="0.2">
      <c r="A2" s="6"/>
      <c r="B2" s="6" t="s">
        <v>639</v>
      </c>
      <c r="C2" s="8" t="s">
        <v>640</v>
      </c>
    </row>
    <row r="3" spans="1:25" ht="15.75" customHeight="1" x14ac:dyDescent="0.2">
      <c r="B3" s="6" t="s">
        <v>643</v>
      </c>
      <c r="C3" s="8" t="s">
        <v>644</v>
      </c>
    </row>
    <row r="4" spans="1:25" ht="15.75" customHeight="1" x14ac:dyDescent="0.2">
      <c r="B4" s="6" t="s">
        <v>647</v>
      </c>
      <c r="C4" s="8" t="s">
        <v>648</v>
      </c>
    </row>
    <row r="5" spans="1:25" ht="15.75" customHeight="1" x14ac:dyDescent="0.2">
      <c r="B5" s="29" t="s">
        <v>651</v>
      </c>
      <c r="C5" s="8" t="s">
        <v>654</v>
      </c>
    </row>
    <row r="6" spans="1:25" ht="15.75" customHeight="1" x14ac:dyDescent="0.2">
      <c r="A6" s="6"/>
      <c r="B6" s="6" t="s">
        <v>656</v>
      </c>
      <c r="C6" s="8" t="s">
        <v>657</v>
      </c>
    </row>
    <row r="7" spans="1:25" ht="15.75" customHeight="1" x14ac:dyDescent="0.2">
      <c r="A7" s="6"/>
      <c r="B7" s="6" t="s">
        <v>661</v>
      </c>
      <c r="C7" s="113" t="s">
        <v>192</v>
      </c>
    </row>
    <row r="8" spans="1:25" ht="15.75" customHeight="1" x14ac:dyDescent="0.2">
      <c r="A8" s="6"/>
      <c r="B8" s="114" t="s">
        <v>664</v>
      </c>
      <c r="C8" s="8" t="s">
        <v>665</v>
      </c>
    </row>
    <row r="9" spans="1:25" ht="15.75" customHeight="1" x14ac:dyDescent="0.2">
      <c r="A9" s="6"/>
      <c r="B9" s="114" t="s">
        <v>668</v>
      </c>
      <c r="C9" s="78" t="s">
        <v>670</v>
      </c>
    </row>
    <row r="10" spans="1:25" ht="15.75" customHeight="1" x14ac:dyDescent="0.2">
      <c r="A10" s="6"/>
      <c r="B10" s="6" t="s">
        <v>673</v>
      </c>
      <c r="C10" s="8" t="s">
        <v>674</v>
      </c>
    </row>
    <row r="11" spans="1:25" ht="15.75" customHeight="1" x14ac:dyDescent="0.2">
      <c r="A11" s="6"/>
      <c r="B11" s="6" t="s">
        <v>675</v>
      </c>
      <c r="C11" s="8" t="s">
        <v>676</v>
      </c>
    </row>
    <row r="12" spans="1:25" ht="15.75" customHeight="1" x14ac:dyDescent="0.2">
      <c r="A12" s="6"/>
      <c r="B12" s="79" t="s">
        <v>679</v>
      </c>
      <c r="C12" s="113" t="s">
        <v>680</v>
      </c>
    </row>
    <row r="13" spans="1:25" ht="15.75" customHeight="1" x14ac:dyDescent="0.2">
      <c r="A13" s="6"/>
      <c r="B13" s="6" t="s">
        <v>683</v>
      </c>
      <c r="C13" s="113" t="s">
        <v>684</v>
      </c>
    </row>
    <row r="14" spans="1:25" ht="15.75" customHeight="1" x14ac:dyDescent="0.2">
      <c r="A14" s="6"/>
      <c r="B14" s="6" t="s">
        <v>688</v>
      </c>
      <c r="C14" s="8" t="s">
        <v>689</v>
      </c>
    </row>
    <row r="15" spans="1:25" ht="15.75" customHeight="1" x14ac:dyDescent="0.2">
      <c r="A15" s="6"/>
      <c r="B15" s="6" t="s">
        <v>691</v>
      </c>
      <c r="C15" s="8" t="s">
        <v>692</v>
      </c>
    </row>
    <row r="16" spans="1:25" ht="15.75" customHeight="1" x14ac:dyDescent="0.2">
      <c r="A16" s="6"/>
      <c r="B16" s="6" t="s">
        <v>695</v>
      </c>
      <c r="C16" s="8" t="s">
        <v>696</v>
      </c>
    </row>
    <row r="17" spans="1:4" ht="15.75" customHeight="1" x14ac:dyDescent="0.2">
      <c r="A17" s="6"/>
      <c r="B17" s="6" t="s">
        <v>699</v>
      </c>
      <c r="C17" s="8" t="s">
        <v>700</v>
      </c>
    </row>
    <row r="18" spans="1:4" ht="15.75" customHeight="1" x14ac:dyDescent="0.2">
      <c r="A18" s="6"/>
      <c r="B18" s="6" t="s">
        <v>703</v>
      </c>
      <c r="C18" s="8" t="s">
        <v>704</v>
      </c>
    </row>
    <row r="19" spans="1:4" ht="15.75" customHeight="1" x14ac:dyDescent="0.2">
      <c r="A19" s="6"/>
      <c r="B19" s="6" t="s">
        <v>703</v>
      </c>
      <c r="C19" s="8" t="s">
        <v>706</v>
      </c>
    </row>
    <row r="20" spans="1:4" ht="15.75" customHeight="1" x14ac:dyDescent="0.2">
      <c r="A20" s="6"/>
      <c r="B20" s="6" t="s">
        <v>708</v>
      </c>
      <c r="C20" s="8" t="s">
        <v>709</v>
      </c>
    </row>
    <row r="21" spans="1:4" ht="15.75" customHeight="1" x14ac:dyDescent="0.2">
      <c r="A21" s="6"/>
      <c r="B21" s="6" t="s">
        <v>713</v>
      </c>
      <c r="C21" s="8" t="s">
        <v>715</v>
      </c>
    </row>
    <row r="22" spans="1:4" ht="15.75" customHeight="1" x14ac:dyDescent="0.2">
      <c r="A22" s="6"/>
      <c r="B22" s="6" t="s">
        <v>716</v>
      </c>
      <c r="C22" s="8" t="s">
        <v>717</v>
      </c>
    </row>
    <row r="23" spans="1:4" ht="15.75" customHeight="1" x14ac:dyDescent="0.2">
      <c r="A23" s="6"/>
      <c r="B23" s="6" t="s">
        <v>719</v>
      </c>
      <c r="C23" s="8" t="s">
        <v>720</v>
      </c>
    </row>
    <row r="24" spans="1:4" ht="15.75" customHeight="1" x14ac:dyDescent="0.2">
      <c r="A24" s="6"/>
      <c r="B24" s="6" t="s">
        <v>719</v>
      </c>
      <c r="C24" s="8" t="s">
        <v>724</v>
      </c>
    </row>
    <row r="25" spans="1:4" ht="15.75" customHeight="1" x14ac:dyDescent="0.2">
      <c r="A25" s="6"/>
      <c r="B25" s="6" t="s">
        <v>726</v>
      </c>
      <c r="C25" s="8" t="s">
        <v>727</v>
      </c>
    </row>
    <row r="26" spans="1:4" ht="15.75" customHeight="1" x14ac:dyDescent="0.2">
      <c r="A26" s="6"/>
      <c r="B26" s="6" t="s">
        <v>729</v>
      </c>
      <c r="C26" s="8" t="s">
        <v>730</v>
      </c>
      <c r="D26" s="6"/>
    </row>
    <row r="27" spans="1:4" ht="15.75" customHeight="1" x14ac:dyDescent="0.2">
      <c r="A27" s="6"/>
      <c r="B27" s="6" t="s">
        <v>733</v>
      </c>
      <c r="C27" s="8" t="s">
        <v>734</v>
      </c>
    </row>
    <row r="28" spans="1:4" ht="15.75" customHeight="1" x14ac:dyDescent="0.2">
      <c r="A28" s="6"/>
      <c r="B28" s="6" t="s">
        <v>736</v>
      </c>
      <c r="C28" s="8" t="s">
        <v>738</v>
      </c>
    </row>
    <row r="29" spans="1:4" ht="15.75" customHeight="1" x14ac:dyDescent="0.2">
      <c r="A29" s="6"/>
      <c r="B29" s="6" t="s">
        <v>739</v>
      </c>
      <c r="C29" s="8" t="s">
        <v>740</v>
      </c>
    </row>
    <row r="30" spans="1:4" ht="15.75" customHeight="1" x14ac:dyDescent="0.2">
      <c r="A30" s="6"/>
      <c r="B30" s="6" t="s">
        <v>743</v>
      </c>
      <c r="C30" s="8" t="s">
        <v>744</v>
      </c>
    </row>
    <row r="31" spans="1:4" ht="15.75" customHeight="1" x14ac:dyDescent="0.2">
      <c r="A31" s="6"/>
      <c r="B31" s="6" t="s">
        <v>747</v>
      </c>
      <c r="C31" s="31" t="s">
        <v>748</v>
      </c>
      <c r="D31" s="6" t="s">
        <v>750</v>
      </c>
    </row>
    <row r="32" spans="1:4" ht="15.75" customHeight="1" x14ac:dyDescent="0.2">
      <c r="A32" s="6"/>
      <c r="B32" s="6" t="s">
        <v>747</v>
      </c>
      <c r="C32" s="8" t="s">
        <v>751</v>
      </c>
    </row>
    <row r="33" spans="1:3" ht="15.75" customHeight="1" x14ac:dyDescent="0.2">
      <c r="A33" s="6"/>
      <c r="B33" s="6" t="s">
        <v>747</v>
      </c>
      <c r="C33" s="8" t="s">
        <v>754</v>
      </c>
    </row>
    <row r="34" spans="1:3" ht="12.75" x14ac:dyDescent="0.2">
      <c r="A34" s="6"/>
      <c r="B34" s="6" t="s">
        <v>747</v>
      </c>
      <c r="C34" s="8" t="s">
        <v>757</v>
      </c>
    </row>
    <row r="35" spans="1:3" ht="12.75" x14ac:dyDescent="0.2">
      <c r="A35" s="6"/>
      <c r="B35" s="6" t="s">
        <v>747</v>
      </c>
      <c r="C35" s="8" t="s">
        <v>758</v>
      </c>
    </row>
    <row r="36" spans="1:3" ht="12.75" x14ac:dyDescent="0.2">
      <c r="A36" s="6"/>
      <c r="B36" s="6" t="s">
        <v>747</v>
      </c>
      <c r="C36" s="8" t="s">
        <v>760</v>
      </c>
    </row>
    <row r="37" spans="1:3" ht="12.75" x14ac:dyDescent="0.2">
      <c r="A37" s="6"/>
      <c r="B37" s="6" t="s">
        <v>747</v>
      </c>
      <c r="C37" s="8" t="s">
        <v>761</v>
      </c>
    </row>
    <row r="38" spans="1:3" ht="12.75" x14ac:dyDescent="0.2">
      <c r="A38" s="6"/>
      <c r="B38" s="6" t="s">
        <v>747</v>
      </c>
      <c r="C38" s="8" t="s">
        <v>764</v>
      </c>
    </row>
    <row r="39" spans="1:3" ht="12.75" x14ac:dyDescent="0.2">
      <c r="A39" s="6"/>
      <c r="B39" s="6" t="s">
        <v>766</v>
      </c>
      <c r="C39" s="8" t="s">
        <v>767</v>
      </c>
    </row>
    <row r="40" spans="1:3" ht="12.75" x14ac:dyDescent="0.2">
      <c r="A40" s="6"/>
      <c r="B40" s="6" t="s">
        <v>769</v>
      </c>
      <c r="C40" s="8" t="s">
        <v>770</v>
      </c>
    </row>
    <row r="41" spans="1:3" ht="12.75" x14ac:dyDescent="0.2">
      <c r="A41" s="6"/>
      <c r="B41" s="6" t="s">
        <v>774</v>
      </c>
      <c r="C41" s="8" t="s">
        <v>775</v>
      </c>
    </row>
    <row r="42" spans="1:3" ht="12.75" x14ac:dyDescent="0.2">
      <c r="A42" s="6"/>
      <c r="B42" s="6" t="s">
        <v>777</v>
      </c>
      <c r="C42" s="8" t="s">
        <v>778</v>
      </c>
    </row>
    <row r="43" spans="1:3" ht="12.75" x14ac:dyDescent="0.2">
      <c r="A43" s="6"/>
      <c r="B43" s="6" t="s">
        <v>780</v>
      </c>
      <c r="C43" s="8" t="s">
        <v>781</v>
      </c>
    </row>
    <row r="44" spans="1:3" ht="12.75" x14ac:dyDescent="0.2">
      <c r="A44" s="6"/>
      <c r="B44" s="6" t="s">
        <v>783</v>
      </c>
      <c r="C44" s="8" t="s">
        <v>784</v>
      </c>
    </row>
    <row r="45" spans="1:3" ht="12.75" x14ac:dyDescent="0.2">
      <c r="A45" s="6"/>
      <c r="B45" s="6" t="s">
        <v>787</v>
      </c>
      <c r="C45" s="8" t="s">
        <v>788</v>
      </c>
    </row>
    <row r="46" spans="1:3" ht="12.75" x14ac:dyDescent="0.2">
      <c r="A46" s="6"/>
      <c r="B46" s="6" t="s">
        <v>789</v>
      </c>
      <c r="C46" s="8" t="s">
        <v>790</v>
      </c>
    </row>
    <row r="47" spans="1:3" ht="12.75" x14ac:dyDescent="0.2">
      <c r="A47" s="6"/>
      <c r="B47" s="6" t="s">
        <v>791</v>
      </c>
      <c r="C47" s="8" t="s">
        <v>792</v>
      </c>
    </row>
    <row r="48" spans="1:3" ht="12.75" x14ac:dyDescent="0.2">
      <c r="A48" s="6"/>
      <c r="B48" s="9" t="s">
        <v>793</v>
      </c>
      <c r="C48" s="8" t="s">
        <v>794</v>
      </c>
    </row>
    <row r="49" spans="1:3" ht="12.75" x14ac:dyDescent="0.2">
      <c r="A49" s="6"/>
      <c r="B49" s="9" t="s">
        <v>795</v>
      </c>
      <c r="C49" s="8" t="s">
        <v>796</v>
      </c>
    </row>
    <row r="50" spans="1:3" ht="12.75" x14ac:dyDescent="0.2">
      <c r="A50" s="6"/>
      <c r="B50" s="6" t="s">
        <v>797</v>
      </c>
      <c r="C50" s="31" t="s">
        <v>798</v>
      </c>
    </row>
    <row r="51" spans="1:3" ht="12.75" x14ac:dyDescent="0.2">
      <c r="A51" s="6"/>
      <c r="B51" s="6" t="s">
        <v>799</v>
      </c>
      <c r="C51" s="8" t="s">
        <v>800</v>
      </c>
    </row>
    <row r="52" spans="1:3" ht="12.75" x14ac:dyDescent="0.2">
      <c r="A52" s="6"/>
      <c r="B52" s="6" t="s">
        <v>801</v>
      </c>
      <c r="C52" s="8" t="s">
        <v>802</v>
      </c>
    </row>
    <row r="53" spans="1:3" ht="12.75" x14ac:dyDescent="0.2">
      <c r="A53" s="6"/>
      <c r="B53" s="6" t="s">
        <v>803</v>
      </c>
      <c r="C53" s="13" t="s">
        <v>495</v>
      </c>
    </row>
    <row r="54" spans="1:3" ht="12.75" x14ac:dyDescent="0.2">
      <c r="A54" s="6"/>
      <c r="B54" s="6" t="s">
        <v>804</v>
      </c>
      <c r="C54" s="8" t="s">
        <v>805</v>
      </c>
    </row>
    <row r="55" spans="1:3" ht="12.75" x14ac:dyDescent="0.2">
      <c r="A55" s="6"/>
      <c r="B55" s="6" t="s">
        <v>806</v>
      </c>
      <c r="C55" s="8" t="s">
        <v>807</v>
      </c>
    </row>
    <row r="56" spans="1:3" ht="12.75" x14ac:dyDescent="0.2">
      <c r="A56" s="6"/>
      <c r="B56" s="6" t="s">
        <v>808</v>
      </c>
      <c r="C56" s="8" t="s">
        <v>809</v>
      </c>
    </row>
    <row r="57" spans="1:3" ht="12.75" x14ac:dyDescent="0.2">
      <c r="A57" s="6"/>
      <c r="B57" s="6" t="s">
        <v>810</v>
      </c>
      <c r="C57" s="8" t="s">
        <v>811</v>
      </c>
    </row>
    <row r="58" spans="1:3" ht="12.75" x14ac:dyDescent="0.2">
      <c r="A58" s="6"/>
      <c r="B58" s="6" t="s">
        <v>810</v>
      </c>
      <c r="C58" s="8" t="s">
        <v>812</v>
      </c>
    </row>
    <row r="59" spans="1:3" ht="12.75" x14ac:dyDescent="0.2">
      <c r="A59" s="6"/>
      <c r="B59" s="6" t="s">
        <v>813</v>
      </c>
      <c r="C59" s="8" t="s">
        <v>814</v>
      </c>
    </row>
    <row r="60" spans="1:3" ht="12.75" x14ac:dyDescent="0.2">
      <c r="A60" s="6"/>
      <c r="B60" s="6" t="s">
        <v>815</v>
      </c>
      <c r="C60" s="8" t="s">
        <v>816</v>
      </c>
    </row>
    <row r="61" spans="1:3" ht="12.75" x14ac:dyDescent="0.2">
      <c r="A61" s="6"/>
      <c r="B61" s="6" t="s">
        <v>817</v>
      </c>
      <c r="C61" s="8" t="s">
        <v>818</v>
      </c>
    </row>
    <row r="62" spans="1:3" ht="12.75" x14ac:dyDescent="0.2">
      <c r="A62" s="6"/>
      <c r="B62" s="6" t="s">
        <v>819</v>
      </c>
      <c r="C62" s="8" t="s">
        <v>820</v>
      </c>
    </row>
    <row r="63" spans="1:3" ht="12.75" x14ac:dyDescent="0.2">
      <c r="A63" s="6"/>
      <c r="B63" s="9" t="s">
        <v>821</v>
      </c>
      <c r="C63" s="8" t="s">
        <v>822</v>
      </c>
    </row>
    <row r="64" spans="1:3" ht="12.75" x14ac:dyDescent="0.2">
      <c r="A64" s="6"/>
      <c r="B64" s="6" t="s">
        <v>821</v>
      </c>
      <c r="C64" s="8" t="s">
        <v>823</v>
      </c>
    </row>
    <row r="65" spans="1:4" ht="12.75" x14ac:dyDescent="0.2">
      <c r="A65" s="6"/>
      <c r="B65" s="6" t="s">
        <v>824</v>
      </c>
      <c r="C65" s="8" t="s">
        <v>825</v>
      </c>
    </row>
    <row r="66" spans="1:4" ht="12.75" x14ac:dyDescent="0.2">
      <c r="A66" s="6"/>
      <c r="B66" s="6" t="s">
        <v>826</v>
      </c>
      <c r="C66" s="8" t="s">
        <v>827</v>
      </c>
    </row>
    <row r="67" spans="1:4" ht="12.75" x14ac:dyDescent="0.2">
      <c r="A67" s="6"/>
      <c r="B67" s="6" t="s">
        <v>828</v>
      </c>
      <c r="C67" s="8" t="s">
        <v>829</v>
      </c>
    </row>
    <row r="68" spans="1:4" ht="12.75" x14ac:dyDescent="0.2">
      <c r="A68" s="6"/>
      <c r="B68" s="6" t="s">
        <v>830</v>
      </c>
      <c r="C68" s="8" t="s">
        <v>831</v>
      </c>
    </row>
    <row r="69" spans="1:4" ht="12.75" x14ac:dyDescent="0.2">
      <c r="A69" s="6"/>
      <c r="B69" s="6" t="s">
        <v>832</v>
      </c>
      <c r="C69" s="8" t="s">
        <v>833</v>
      </c>
    </row>
    <row r="70" spans="1:4" ht="12.75" x14ac:dyDescent="0.2">
      <c r="A70" s="6"/>
      <c r="B70" s="6" t="s">
        <v>834</v>
      </c>
      <c r="C70" s="8" t="s">
        <v>835</v>
      </c>
    </row>
    <row r="71" spans="1:4" ht="12.75" x14ac:dyDescent="0.2">
      <c r="A71" s="6"/>
      <c r="B71" s="6" t="s">
        <v>836</v>
      </c>
      <c r="C71" s="8" t="s">
        <v>837</v>
      </c>
    </row>
    <row r="72" spans="1:4" ht="12.75" x14ac:dyDescent="0.2">
      <c r="A72" s="6"/>
      <c r="B72" s="6" t="s">
        <v>838</v>
      </c>
      <c r="C72" s="8" t="s">
        <v>839</v>
      </c>
    </row>
    <row r="73" spans="1:4" ht="12.75" x14ac:dyDescent="0.2">
      <c r="A73" s="6"/>
      <c r="B73" s="6" t="s">
        <v>842</v>
      </c>
      <c r="C73" s="8" t="s">
        <v>843</v>
      </c>
    </row>
    <row r="74" spans="1:4" ht="12.75" x14ac:dyDescent="0.2">
      <c r="A74" s="6"/>
      <c r="B74" s="6" t="s">
        <v>840</v>
      </c>
      <c r="C74" s="8" t="s">
        <v>841</v>
      </c>
    </row>
    <row r="75" spans="1:4" ht="12.75" x14ac:dyDescent="0.2">
      <c r="A75" s="6"/>
      <c r="B75" s="6" t="s">
        <v>844</v>
      </c>
      <c r="C75" s="8" t="s">
        <v>845</v>
      </c>
    </row>
    <row r="76" spans="1:4" ht="12.75" x14ac:dyDescent="0.2">
      <c r="A76" s="6"/>
      <c r="B76" s="6" t="s">
        <v>846</v>
      </c>
      <c r="C76" s="8" t="s">
        <v>847</v>
      </c>
    </row>
    <row r="77" spans="1:4" ht="12.75" x14ac:dyDescent="0.2">
      <c r="A77" s="6"/>
      <c r="B77" s="6" t="s">
        <v>848</v>
      </c>
      <c r="C77" s="31" t="s">
        <v>849</v>
      </c>
      <c r="D77" s="6" t="s">
        <v>850</v>
      </c>
    </row>
    <row r="78" spans="1:4" ht="12.75" x14ac:dyDescent="0.2">
      <c r="A78" s="6"/>
      <c r="B78" s="6" t="s">
        <v>851</v>
      </c>
      <c r="C78" s="8" t="s">
        <v>852</v>
      </c>
    </row>
    <row r="79" spans="1:4" ht="12.75" x14ac:dyDescent="0.2">
      <c r="A79" s="6"/>
      <c r="B79" s="6" t="s">
        <v>853</v>
      </c>
      <c r="C79" s="8" t="s">
        <v>854</v>
      </c>
    </row>
    <row r="80" spans="1:4" ht="12.75" x14ac:dyDescent="0.2">
      <c r="A80" s="6"/>
      <c r="B80" s="6" t="s">
        <v>855</v>
      </c>
      <c r="C80" s="8" t="s">
        <v>856</v>
      </c>
    </row>
    <row r="81" spans="1:3" ht="12.75" x14ac:dyDescent="0.2">
      <c r="A81" s="6"/>
      <c r="B81" s="9" t="s">
        <v>857</v>
      </c>
      <c r="C81" s="8" t="s">
        <v>858</v>
      </c>
    </row>
    <row r="82" spans="1:3" ht="12.75" x14ac:dyDescent="0.2">
      <c r="B82" s="6" t="s">
        <v>859</v>
      </c>
      <c r="C82" s="8" t="s">
        <v>351</v>
      </c>
    </row>
    <row r="83" spans="1:3" ht="12.75" x14ac:dyDescent="0.2">
      <c r="B83" s="6" t="s">
        <v>860</v>
      </c>
      <c r="C83" s="8" t="s">
        <v>861</v>
      </c>
    </row>
    <row r="84" spans="1:3" ht="12.75" x14ac:dyDescent="0.2">
      <c r="B84" s="6" t="s">
        <v>862</v>
      </c>
      <c r="C84" s="8" t="s">
        <v>863</v>
      </c>
    </row>
    <row r="85" spans="1:3" ht="12.75" x14ac:dyDescent="0.2">
      <c r="B85" s="6" t="s">
        <v>862</v>
      </c>
      <c r="C85" s="8" t="s">
        <v>864</v>
      </c>
    </row>
    <row r="86" spans="1:3" ht="12.75" x14ac:dyDescent="0.2">
      <c r="B86" s="6" t="s">
        <v>865</v>
      </c>
      <c r="C86" s="8" t="s">
        <v>866</v>
      </c>
    </row>
    <row r="87" spans="1:3" ht="12.75" x14ac:dyDescent="0.2">
      <c r="B87" s="6" t="s">
        <v>867</v>
      </c>
      <c r="C87" s="8" t="s">
        <v>868</v>
      </c>
    </row>
    <row r="88" spans="1:3" ht="12.75" x14ac:dyDescent="0.2">
      <c r="B88" s="6" t="s">
        <v>869</v>
      </c>
      <c r="C88" s="8" t="s">
        <v>870</v>
      </c>
    </row>
    <row r="89" spans="1:3" ht="12.75" x14ac:dyDescent="0.2">
      <c r="B89" s="6" t="s">
        <v>871</v>
      </c>
      <c r="C89" s="8" t="s">
        <v>872</v>
      </c>
    </row>
    <row r="90" spans="1:3" ht="12.75" x14ac:dyDescent="0.2">
      <c r="B90" s="6" t="s">
        <v>873</v>
      </c>
      <c r="C90" s="8" t="s">
        <v>874</v>
      </c>
    </row>
    <row r="91" spans="1:3" ht="12.75" x14ac:dyDescent="0.2">
      <c r="B91" s="6" t="s">
        <v>875</v>
      </c>
      <c r="C91" s="8" t="s">
        <v>876</v>
      </c>
    </row>
    <row r="92" spans="1:3" ht="12.75" x14ac:dyDescent="0.2">
      <c r="B92" s="6" t="s">
        <v>877</v>
      </c>
      <c r="C92" s="8" t="s">
        <v>878</v>
      </c>
    </row>
    <row r="93" spans="1:3" ht="12.75" x14ac:dyDescent="0.2">
      <c r="B93" s="6" t="s">
        <v>879</v>
      </c>
      <c r="C93" s="32" t="str">
        <f>HYPERLINK("http://web.archive.org/","http://web.archive.org/")</f>
        <v>http://web.archive.org/</v>
      </c>
    </row>
    <row r="94" spans="1:3" ht="12.75" x14ac:dyDescent="0.2">
      <c r="B94" s="6" t="s">
        <v>880</v>
      </c>
      <c r="C94" s="8" t="s">
        <v>881</v>
      </c>
    </row>
    <row r="95" spans="1:3" ht="12.75" x14ac:dyDescent="0.2">
      <c r="B95" s="6" t="s">
        <v>882</v>
      </c>
      <c r="C95" s="8" t="s">
        <v>883</v>
      </c>
    </row>
    <row r="96" spans="1:3" ht="12.75" x14ac:dyDescent="0.2">
      <c r="B96" s="6" t="s">
        <v>884</v>
      </c>
      <c r="C96" s="8" t="s">
        <v>885</v>
      </c>
    </row>
    <row r="97" spans="2:3" ht="12.75" x14ac:dyDescent="0.2">
      <c r="B97" s="6" t="s">
        <v>886</v>
      </c>
      <c r="C97" s="8" t="s">
        <v>887</v>
      </c>
    </row>
    <row r="98" spans="2:3" ht="12.75" x14ac:dyDescent="0.2">
      <c r="B98" s="6" t="s">
        <v>888</v>
      </c>
      <c r="C98" s="8" t="s">
        <v>889</v>
      </c>
    </row>
    <row r="99" spans="2:3" ht="12.75" x14ac:dyDescent="0.2">
      <c r="B99" s="6" t="s">
        <v>890</v>
      </c>
      <c r="C99" s="8" t="s">
        <v>891</v>
      </c>
    </row>
    <row r="112" spans="2:3" ht="12.75" x14ac:dyDescent="0.2">
      <c r="C112" s="7"/>
    </row>
    <row r="113" spans="3:3" ht="12.75" x14ac:dyDescent="0.2">
      <c r="C113" s="7"/>
    </row>
    <row r="114" spans="3:3" ht="12.75" x14ac:dyDescent="0.2">
      <c r="C114" s="7"/>
    </row>
    <row r="115" spans="3:3" ht="12.75" x14ac:dyDescent="0.2">
      <c r="C115" s="7"/>
    </row>
    <row r="116" spans="3:3" ht="12.75" x14ac:dyDescent="0.2">
      <c r="C116" s="7"/>
    </row>
    <row r="117" spans="3:3" ht="12.75" x14ac:dyDescent="0.2">
      <c r="C117" s="7"/>
    </row>
    <row r="118" spans="3:3" ht="12.75" x14ac:dyDescent="0.2">
      <c r="C118" s="7"/>
    </row>
    <row r="119" spans="3:3" ht="12.75" x14ac:dyDescent="0.2">
      <c r="C119" s="7"/>
    </row>
    <row r="120" spans="3:3" ht="12.75" x14ac:dyDescent="0.2">
      <c r="C120" s="7"/>
    </row>
    <row r="121" spans="3:3" ht="12.75" x14ac:dyDescent="0.2">
      <c r="C121" s="7"/>
    </row>
    <row r="122" spans="3:3" ht="12.75" x14ac:dyDescent="0.2">
      <c r="C122" s="7"/>
    </row>
    <row r="123" spans="3:3" ht="12.75" x14ac:dyDescent="0.2">
      <c r="C123" s="7"/>
    </row>
    <row r="124" spans="3:3" ht="12.75" x14ac:dyDescent="0.2">
      <c r="C124" s="7"/>
    </row>
    <row r="125" spans="3:3" ht="12.75" x14ac:dyDescent="0.2">
      <c r="C125" s="7"/>
    </row>
    <row r="126" spans="3:3" ht="12.75" x14ac:dyDescent="0.2">
      <c r="C126" s="7"/>
    </row>
    <row r="127" spans="3:3" ht="12.75" x14ac:dyDescent="0.2">
      <c r="C127" s="7"/>
    </row>
    <row r="128" spans="3:3" ht="12.75" x14ac:dyDescent="0.2">
      <c r="C128" s="7"/>
    </row>
    <row r="129" spans="3:3" ht="12.75" x14ac:dyDescent="0.2">
      <c r="C129" s="7"/>
    </row>
    <row r="130" spans="3:3" ht="12.75" x14ac:dyDescent="0.2">
      <c r="C130" s="7"/>
    </row>
    <row r="131" spans="3:3" ht="12.75" x14ac:dyDescent="0.2">
      <c r="C131" s="7"/>
    </row>
    <row r="132" spans="3:3" ht="12.75" x14ac:dyDescent="0.2">
      <c r="C132" s="7"/>
    </row>
    <row r="133" spans="3:3" ht="12.75" x14ac:dyDescent="0.2">
      <c r="C133" s="7"/>
    </row>
    <row r="134" spans="3:3" ht="12.75" x14ac:dyDescent="0.2">
      <c r="C134" s="7"/>
    </row>
    <row r="135" spans="3:3" ht="12.75" x14ac:dyDescent="0.2">
      <c r="C135" s="7"/>
    </row>
    <row r="136" spans="3:3" ht="12.75" x14ac:dyDescent="0.2">
      <c r="C136" s="7"/>
    </row>
    <row r="137" spans="3:3" ht="12.75" x14ac:dyDescent="0.2">
      <c r="C137" s="7"/>
    </row>
    <row r="138" spans="3:3" ht="12.75" x14ac:dyDescent="0.2">
      <c r="C138" s="7"/>
    </row>
    <row r="139" spans="3:3" ht="12.75" x14ac:dyDescent="0.2">
      <c r="C139" s="7"/>
    </row>
    <row r="140" spans="3:3" ht="12.75" x14ac:dyDescent="0.2">
      <c r="C140" s="7"/>
    </row>
    <row r="141" spans="3:3" ht="12.75" x14ac:dyDescent="0.2">
      <c r="C141" s="7"/>
    </row>
    <row r="142" spans="3:3" ht="12.75" x14ac:dyDescent="0.2">
      <c r="C142" s="7"/>
    </row>
    <row r="143" spans="3:3" ht="12.75" x14ac:dyDescent="0.2">
      <c r="C143" s="7"/>
    </row>
    <row r="144" spans="3:3" ht="12.75" x14ac:dyDescent="0.2">
      <c r="C144" s="7"/>
    </row>
    <row r="145" spans="3:3" ht="12.75" x14ac:dyDescent="0.2">
      <c r="C145" s="7"/>
    </row>
    <row r="146" spans="3:3" ht="12.75" x14ac:dyDescent="0.2">
      <c r="C146" s="7"/>
    </row>
    <row r="147" spans="3:3" ht="12.75" x14ac:dyDescent="0.2">
      <c r="C147" s="7"/>
    </row>
    <row r="148" spans="3:3" ht="12.75" x14ac:dyDescent="0.2">
      <c r="C148" s="7"/>
    </row>
    <row r="149" spans="3:3" ht="12.75" x14ac:dyDescent="0.2">
      <c r="C149" s="7"/>
    </row>
    <row r="150" spans="3:3" ht="12.75" x14ac:dyDescent="0.2">
      <c r="C150" s="7"/>
    </row>
    <row r="151" spans="3:3" ht="12.75" x14ac:dyDescent="0.2">
      <c r="C151" s="7"/>
    </row>
    <row r="152" spans="3:3" ht="12.75" x14ac:dyDescent="0.2">
      <c r="C152" s="7"/>
    </row>
    <row r="153" spans="3:3" ht="12.75" x14ac:dyDescent="0.2">
      <c r="C153" s="7"/>
    </row>
    <row r="154" spans="3:3" ht="12.75" x14ac:dyDescent="0.2">
      <c r="C154" s="7"/>
    </row>
    <row r="155" spans="3:3" ht="12.75" x14ac:dyDescent="0.2">
      <c r="C155" s="7"/>
    </row>
    <row r="156" spans="3:3" ht="12.75" x14ac:dyDescent="0.2">
      <c r="C156" s="7"/>
    </row>
    <row r="157" spans="3:3" ht="12.75" x14ac:dyDescent="0.2">
      <c r="C157" s="7"/>
    </row>
    <row r="158" spans="3:3" ht="12.75" x14ac:dyDescent="0.2">
      <c r="C158" s="7"/>
    </row>
    <row r="159" spans="3:3" ht="12.75" x14ac:dyDescent="0.2">
      <c r="C159" s="7"/>
    </row>
    <row r="160" spans="3:3" ht="12.75" x14ac:dyDescent="0.2">
      <c r="C160" s="7"/>
    </row>
    <row r="161" spans="3:3" ht="12.75" x14ac:dyDescent="0.2">
      <c r="C161" s="7"/>
    </row>
    <row r="162" spans="3:3" ht="12.75" x14ac:dyDescent="0.2">
      <c r="C162" s="7"/>
    </row>
    <row r="163" spans="3:3" ht="12.75" x14ac:dyDescent="0.2">
      <c r="C163" s="7"/>
    </row>
    <row r="164" spans="3:3" ht="12.75" x14ac:dyDescent="0.2">
      <c r="C164" s="7"/>
    </row>
    <row r="165" spans="3:3" ht="12.75" x14ac:dyDescent="0.2">
      <c r="C165" s="7"/>
    </row>
    <row r="166" spans="3:3" ht="12.75" x14ac:dyDescent="0.2">
      <c r="C166" s="7"/>
    </row>
    <row r="167" spans="3:3" ht="12.75" x14ac:dyDescent="0.2">
      <c r="C167" s="7"/>
    </row>
    <row r="168" spans="3:3" ht="12.75" x14ac:dyDescent="0.2">
      <c r="C168" s="7"/>
    </row>
    <row r="169" spans="3:3" ht="12.75" x14ac:dyDescent="0.2">
      <c r="C169" s="7"/>
    </row>
    <row r="170" spans="3:3" ht="12.75" x14ac:dyDescent="0.2">
      <c r="C170" s="7"/>
    </row>
    <row r="171" spans="3:3" ht="12.75" x14ac:dyDescent="0.2">
      <c r="C171" s="7"/>
    </row>
    <row r="172" spans="3:3" ht="12.75" x14ac:dyDescent="0.2">
      <c r="C172" s="7"/>
    </row>
    <row r="173" spans="3:3" ht="12.75" x14ac:dyDescent="0.2">
      <c r="C173" s="7"/>
    </row>
    <row r="174" spans="3:3" ht="12.75" x14ac:dyDescent="0.2">
      <c r="C174" s="7"/>
    </row>
    <row r="175" spans="3:3" ht="12.75" x14ac:dyDescent="0.2">
      <c r="C175" s="7"/>
    </row>
    <row r="176" spans="3:3" ht="12.75" x14ac:dyDescent="0.2">
      <c r="C176" s="7"/>
    </row>
    <row r="177" spans="3:3" ht="12.75" x14ac:dyDescent="0.2">
      <c r="C177" s="7"/>
    </row>
    <row r="178" spans="3:3" ht="12.75" x14ac:dyDescent="0.2">
      <c r="C178" s="7"/>
    </row>
    <row r="179" spans="3:3" ht="12.75" x14ac:dyDescent="0.2">
      <c r="C179" s="7"/>
    </row>
    <row r="180" spans="3:3" ht="12.75" x14ac:dyDescent="0.2">
      <c r="C180" s="7"/>
    </row>
    <row r="181" spans="3:3" ht="12.75" x14ac:dyDescent="0.2">
      <c r="C181" s="7"/>
    </row>
    <row r="182" spans="3:3" ht="12.75" x14ac:dyDescent="0.2">
      <c r="C182" s="7"/>
    </row>
    <row r="183" spans="3:3" ht="12.75" x14ac:dyDescent="0.2">
      <c r="C183" s="7"/>
    </row>
    <row r="184" spans="3:3" ht="12.75" x14ac:dyDescent="0.2">
      <c r="C184" s="7"/>
    </row>
    <row r="185" spans="3:3" ht="12.75" x14ac:dyDescent="0.2">
      <c r="C185" s="7"/>
    </row>
    <row r="186" spans="3:3" ht="12.75" x14ac:dyDescent="0.2">
      <c r="C186" s="7"/>
    </row>
    <row r="187" spans="3:3" ht="12.75" x14ac:dyDescent="0.2">
      <c r="C187" s="7"/>
    </row>
    <row r="188" spans="3:3" ht="12.75" x14ac:dyDescent="0.2">
      <c r="C188" s="7"/>
    </row>
    <row r="189" spans="3:3" ht="12.75" x14ac:dyDescent="0.2">
      <c r="C189" s="7"/>
    </row>
    <row r="190" spans="3:3" ht="12.75" x14ac:dyDescent="0.2">
      <c r="C190" s="7"/>
    </row>
    <row r="191" spans="3:3" ht="12.75" x14ac:dyDescent="0.2">
      <c r="C191" s="7"/>
    </row>
    <row r="192" spans="3:3" ht="12.75" x14ac:dyDescent="0.2">
      <c r="C192" s="7"/>
    </row>
    <row r="193" spans="3:3" ht="12.75" x14ac:dyDescent="0.2">
      <c r="C193" s="7"/>
    </row>
    <row r="194" spans="3:3" ht="12.75" x14ac:dyDescent="0.2">
      <c r="C194" s="7"/>
    </row>
    <row r="195" spans="3:3" ht="12.75" x14ac:dyDescent="0.2">
      <c r="C195" s="7"/>
    </row>
    <row r="196" spans="3:3" ht="12.75" x14ac:dyDescent="0.2">
      <c r="C196" s="7"/>
    </row>
    <row r="197" spans="3:3" ht="12.75" x14ac:dyDescent="0.2">
      <c r="C197" s="7"/>
    </row>
    <row r="198" spans="3:3" ht="12.75" x14ac:dyDescent="0.2">
      <c r="C198" s="7"/>
    </row>
    <row r="199" spans="3:3" ht="12.75" x14ac:dyDescent="0.2">
      <c r="C199" s="7"/>
    </row>
    <row r="200" spans="3:3" ht="12.75" x14ac:dyDescent="0.2">
      <c r="C200" s="7"/>
    </row>
    <row r="201" spans="3:3" ht="12.75" x14ac:dyDescent="0.2">
      <c r="C201" s="7"/>
    </row>
    <row r="202" spans="3:3" ht="12.75" x14ac:dyDescent="0.2">
      <c r="C202" s="7"/>
    </row>
    <row r="203" spans="3:3" ht="12.75" x14ac:dyDescent="0.2">
      <c r="C203" s="7"/>
    </row>
    <row r="204" spans="3:3" ht="12.75" x14ac:dyDescent="0.2">
      <c r="C204" s="7"/>
    </row>
    <row r="205" spans="3:3" ht="12.75" x14ac:dyDescent="0.2">
      <c r="C205" s="7"/>
    </row>
    <row r="206" spans="3:3" ht="12.75" x14ac:dyDescent="0.2">
      <c r="C206" s="7"/>
    </row>
    <row r="207" spans="3:3" ht="12.75" x14ac:dyDescent="0.2">
      <c r="C207" s="7"/>
    </row>
    <row r="208" spans="3:3" ht="12.75" x14ac:dyDescent="0.2">
      <c r="C208" s="7"/>
    </row>
    <row r="209" spans="3:3" ht="12.75" x14ac:dyDescent="0.2">
      <c r="C209" s="7"/>
    </row>
    <row r="210" spans="3:3" ht="12.75" x14ac:dyDescent="0.2">
      <c r="C210" s="7"/>
    </row>
    <row r="211" spans="3:3" ht="12.75" x14ac:dyDescent="0.2">
      <c r="C211" s="7"/>
    </row>
    <row r="212" spans="3:3" ht="12.75" x14ac:dyDescent="0.2">
      <c r="C212" s="7"/>
    </row>
    <row r="213" spans="3:3" ht="12.75" x14ac:dyDescent="0.2">
      <c r="C213" s="7"/>
    </row>
    <row r="214" spans="3:3" ht="12.75" x14ac:dyDescent="0.2">
      <c r="C214" s="7"/>
    </row>
    <row r="215" spans="3:3" ht="12.75" x14ac:dyDescent="0.2">
      <c r="C215" s="7"/>
    </row>
    <row r="216" spans="3:3" ht="12.75" x14ac:dyDescent="0.2">
      <c r="C216" s="7"/>
    </row>
    <row r="217" spans="3:3" ht="12.75" x14ac:dyDescent="0.2">
      <c r="C217" s="7"/>
    </row>
    <row r="218" spans="3:3" ht="12.75" x14ac:dyDescent="0.2">
      <c r="C218" s="7"/>
    </row>
    <row r="219" spans="3:3" ht="12.75" x14ac:dyDescent="0.2">
      <c r="C219" s="7"/>
    </row>
    <row r="220" spans="3:3" ht="12.75" x14ac:dyDescent="0.2">
      <c r="C220" s="7"/>
    </row>
    <row r="221" spans="3:3" ht="12.75" x14ac:dyDescent="0.2">
      <c r="C221" s="7"/>
    </row>
    <row r="222" spans="3:3" ht="12.75" x14ac:dyDescent="0.2">
      <c r="C222" s="7"/>
    </row>
    <row r="223" spans="3:3" ht="12.75" x14ac:dyDescent="0.2">
      <c r="C223" s="7"/>
    </row>
    <row r="224" spans="3:3" ht="12.75" x14ac:dyDescent="0.2">
      <c r="C224" s="7"/>
    </row>
    <row r="225" spans="3:3" ht="12.75" x14ac:dyDescent="0.2">
      <c r="C225" s="7"/>
    </row>
    <row r="226" spans="3:3" ht="12.75" x14ac:dyDescent="0.2">
      <c r="C226" s="7"/>
    </row>
    <row r="227" spans="3:3" ht="12.75" x14ac:dyDescent="0.2">
      <c r="C227" s="7"/>
    </row>
    <row r="228" spans="3:3" ht="12.75" x14ac:dyDescent="0.2">
      <c r="C228" s="7"/>
    </row>
    <row r="229" spans="3:3" ht="12.75" x14ac:dyDescent="0.2">
      <c r="C229" s="7"/>
    </row>
    <row r="230" spans="3:3" ht="12.75" x14ac:dyDescent="0.2">
      <c r="C230" s="7"/>
    </row>
    <row r="231" spans="3:3" ht="12.75" x14ac:dyDescent="0.2">
      <c r="C231" s="7"/>
    </row>
    <row r="232" spans="3:3" ht="12.75" x14ac:dyDescent="0.2">
      <c r="C232" s="7"/>
    </row>
    <row r="233" spans="3:3" ht="12.75" x14ac:dyDescent="0.2">
      <c r="C233" s="7"/>
    </row>
    <row r="234" spans="3:3" ht="12.75" x14ac:dyDescent="0.2">
      <c r="C234" s="7"/>
    </row>
    <row r="235" spans="3:3" ht="12.75" x14ac:dyDescent="0.2">
      <c r="C235" s="7"/>
    </row>
    <row r="236" spans="3:3" ht="12.75" x14ac:dyDescent="0.2">
      <c r="C236" s="7"/>
    </row>
    <row r="237" spans="3:3" ht="12.75" x14ac:dyDescent="0.2">
      <c r="C237" s="7"/>
    </row>
    <row r="238" spans="3:3" ht="12.75" x14ac:dyDescent="0.2">
      <c r="C238" s="7"/>
    </row>
    <row r="239" spans="3:3" ht="12.75" x14ac:dyDescent="0.2">
      <c r="C239" s="7"/>
    </row>
    <row r="240" spans="3:3" ht="12.75" x14ac:dyDescent="0.2">
      <c r="C240" s="7"/>
    </row>
    <row r="241" spans="3:3" ht="12.75" x14ac:dyDescent="0.2">
      <c r="C241" s="7"/>
    </row>
    <row r="242" spans="3:3" ht="12.75" x14ac:dyDescent="0.2">
      <c r="C242" s="7"/>
    </row>
    <row r="243" spans="3:3" ht="12.75" x14ac:dyDescent="0.2">
      <c r="C243" s="7"/>
    </row>
    <row r="244" spans="3:3" ht="12.75" x14ac:dyDescent="0.2">
      <c r="C244" s="7"/>
    </row>
    <row r="245" spans="3:3" ht="12.75" x14ac:dyDescent="0.2">
      <c r="C245" s="7"/>
    </row>
    <row r="246" spans="3:3" ht="12.75" x14ac:dyDescent="0.2">
      <c r="C246" s="7"/>
    </row>
    <row r="247" spans="3:3" ht="12.75" x14ac:dyDescent="0.2">
      <c r="C247" s="7"/>
    </row>
    <row r="248" spans="3:3" ht="12.75" x14ac:dyDescent="0.2">
      <c r="C248" s="7"/>
    </row>
    <row r="249" spans="3:3" ht="12.75" x14ac:dyDescent="0.2">
      <c r="C249" s="7"/>
    </row>
    <row r="250" spans="3:3" ht="12.75" x14ac:dyDescent="0.2">
      <c r="C250" s="7"/>
    </row>
    <row r="251" spans="3:3" ht="12.75" x14ac:dyDescent="0.2">
      <c r="C251" s="7"/>
    </row>
    <row r="252" spans="3:3" ht="12.75" x14ac:dyDescent="0.2">
      <c r="C252" s="7"/>
    </row>
    <row r="253" spans="3:3" ht="12.75" x14ac:dyDescent="0.2">
      <c r="C253" s="7"/>
    </row>
    <row r="254" spans="3:3" ht="12.75" x14ac:dyDescent="0.2">
      <c r="C254" s="7"/>
    </row>
    <row r="255" spans="3:3" ht="12.75" x14ac:dyDescent="0.2">
      <c r="C255" s="7"/>
    </row>
    <row r="256" spans="3:3" ht="12.75" x14ac:dyDescent="0.2">
      <c r="C256" s="7"/>
    </row>
    <row r="257" spans="3:3" ht="12.75" x14ac:dyDescent="0.2">
      <c r="C257" s="7"/>
    </row>
    <row r="258" spans="3:3" ht="12.75" x14ac:dyDescent="0.2">
      <c r="C258" s="7"/>
    </row>
    <row r="259" spans="3:3" ht="12.75" x14ac:dyDescent="0.2">
      <c r="C259" s="7"/>
    </row>
    <row r="260" spans="3:3" ht="12.75" x14ac:dyDescent="0.2">
      <c r="C260" s="7"/>
    </row>
    <row r="261" spans="3:3" ht="12.75" x14ac:dyDescent="0.2">
      <c r="C261" s="7"/>
    </row>
    <row r="262" spans="3:3" ht="12.75" x14ac:dyDescent="0.2">
      <c r="C262" s="7"/>
    </row>
    <row r="263" spans="3:3" ht="12.75" x14ac:dyDescent="0.2">
      <c r="C263" s="7"/>
    </row>
    <row r="264" spans="3:3" ht="12.75" x14ac:dyDescent="0.2">
      <c r="C264" s="7"/>
    </row>
    <row r="265" spans="3:3" ht="12.75" x14ac:dyDescent="0.2">
      <c r="C265" s="7"/>
    </row>
    <row r="266" spans="3:3" ht="12.75" x14ac:dyDescent="0.2">
      <c r="C266" s="7"/>
    </row>
    <row r="267" spans="3:3" ht="12.75" x14ac:dyDescent="0.2">
      <c r="C267" s="7"/>
    </row>
    <row r="268" spans="3:3" ht="12.75" x14ac:dyDescent="0.2">
      <c r="C268" s="7"/>
    </row>
    <row r="269" spans="3:3" ht="12.75" x14ac:dyDescent="0.2">
      <c r="C269" s="7"/>
    </row>
    <row r="270" spans="3:3" ht="12.75" x14ac:dyDescent="0.2">
      <c r="C270" s="7"/>
    </row>
    <row r="271" spans="3:3" ht="12.75" x14ac:dyDescent="0.2">
      <c r="C271" s="7"/>
    </row>
    <row r="272" spans="3:3" ht="12.75" x14ac:dyDescent="0.2">
      <c r="C272" s="7"/>
    </row>
    <row r="273" spans="3:3" ht="12.75" x14ac:dyDescent="0.2">
      <c r="C273" s="7"/>
    </row>
    <row r="274" spans="3:3" ht="12.75" x14ac:dyDescent="0.2">
      <c r="C274" s="7"/>
    </row>
    <row r="275" spans="3:3" ht="12.75" x14ac:dyDescent="0.2">
      <c r="C275" s="7"/>
    </row>
    <row r="276" spans="3:3" ht="12.75" x14ac:dyDescent="0.2">
      <c r="C276" s="7"/>
    </row>
    <row r="277" spans="3:3" ht="12.75" x14ac:dyDescent="0.2">
      <c r="C277" s="7"/>
    </row>
    <row r="278" spans="3:3" ht="12.75" x14ac:dyDescent="0.2">
      <c r="C278" s="7"/>
    </row>
    <row r="279" spans="3:3" ht="12.75" x14ac:dyDescent="0.2">
      <c r="C279" s="7"/>
    </row>
    <row r="280" spans="3:3" ht="12.75" x14ac:dyDescent="0.2">
      <c r="C280" s="7"/>
    </row>
    <row r="281" spans="3:3" ht="12.75" x14ac:dyDescent="0.2">
      <c r="C281" s="7"/>
    </row>
    <row r="282" spans="3:3" ht="12.75" x14ac:dyDescent="0.2">
      <c r="C282" s="7"/>
    </row>
    <row r="283" spans="3:3" ht="12.75" x14ac:dyDescent="0.2">
      <c r="C283" s="7"/>
    </row>
    <row r="284" spans="3:3" ht="12.75" x14ac:dyDescent="0.2">
      <c r="C284" s="7"/>
    </row>
    <row r="285" spans="3:3" ht="12.75" x14ac:dyDescent="0.2">
      <c r="C285" s="7"/>
    </row>
    <row r="286" spans="3:3" ht="12.75" x14ac:dyDescent="0.2">
      <c r="C286" s="7"/>
    </row>
    <row r="287" spans="3:3" ht="12.75" x14ac:dyDescent="0.2">
      <c r="C287" s="7"/>
    </row>
    <row r="288" spans="3:3" ht="12.75" x14ac:dyDescent="0.2">
      <c r="C288" s="7"/>
    </row>
    <row r="289" spans="3:3" ht="12.75" x14ac:dyDescent="0.2">
      <c r="C289" s="7"/>
    </row>
    <row r="290" spans="3:3" ht="12.75" x14ac:dyDescent="0.2">
      <c r="C290" s="7"/>
    </row>
    <row r="291" spans="3:3" ht="12.75" x14ac:dyDescent="0.2">
      <c r="C291" s="7"/>
    </row>
    <row r="292" spans="3:3" ht="12.75" x14ac:dyDescent="0.2">
      <c r="C292" s="7"/>
    </row>
    <row r="293" spans="3:3" ht="12.75" x14ac:dyDescent="0.2">
      <c r="C293" s="7"/>
    </row>
    <row r="294" spans="3:3" ht="12.75" x14ac:dyDescent="0.2">
      <c r="C294" s="7"/>
    </row>
    <row r="295" spans="3:3" ht="12.75" x14ac:dyDescent="0.2">
      <c r="C295" s="7"/>
    </row>
    <row r="296" spans="3:3" ht="12.75" x14ac:dyDescent="0.2">
      <c r="C296" s="7"/>
    </row>
    <row r="297" spans="3:3" ht="12.75" x14ac:dyDescent="0.2">
      <c r="C297" s="7"/>
    </row>
    <row r="298" spans="3:3" ht="12.75" x14ac:dyDescent="0.2">
      <c r="C298" s="7"/>
    </row>
    <row r="299" spans="3:3" ht="12.75" x14ac:dyDescent="0.2">
      <c r="C299" s="7"/>
    </row>
    <row r="300" spans="3:3" ht="12.75" x14ac:dyDescent="0.2">
      <c r="C300" s="7"/>
    </row>
    <row r="301" spans="3:3" ht="12.75" x14ac:dyDescent="0.2">
      <c r="C301" s="7"/>
    </row>
    <row r="302" spans="3:3" ht="12.75" x14ac:dyDescent="0.2">
      <c r="C302" s="7"/>
    </row>
    <row r="303" spans="3:3" ht="12.75" x14ac:dyDescent="0.2">
      <c r="C303" s="7"/>
    </row>
    <row r="304" spans="3:3" ht="12.75" x14ac:dyDescent="0.2">
      <c r="C304" s="7"/>
    </row>
    <row r="305" spans="3:3" ht="12.75" x14ac:dyDescent="0.2">
      <c r="C305" s="7"/>
    </row>
    <row r="306" spans="3:3" ht="12.75" x14ac:dyDescent="0.2">
      <c r="C306" s="7"/>
    </row>
    <row r="307" spans="3:3" ht="12.75" x14ac:dyDescent="0.2">
      <c r="C307" s="7"/>
    </row>
    <row r="308" spans="3:3" ht="12.75" x14ac:dyDescent="0.2">
      <c r="C308" s="7"/>
    </row>
    <row r="309" spans="3:3" ht="12.75" x14ac:dyDescent="0.2">
      <c r="C309" s="7"/>
    </row>
    <row r="310" spans="3:3" ht="12.75" x14ac:dyDescent="0.2">
      <c r="C310" s="7"/>
    </row>
    <row r="311" spans="3:3" ht="12.75" x14ac:dyDescent="0.2">
      <c r="C311" s="7"/>
    </row>
    <row r="312" spans="3:3" ht="12.75" x14ac:dyDescent="0.2">
      <c r="C312" s="7"/>
    </row>
    <row r="313" spans="3:3" ht="12.75" x14ac:dyDescent="0.2">
      <c r="C313" s="7"/>
    </row>
    <row r="314" spans="3:3" ht="12.75" x14ac:dyDescent="0.2">
      <c r="C314" s="7"/>
    </row>
    <row r="315" spans="3:3" ht="12.75" x14ac:dyDescent="0.2">
      <c r="C315" s="7"/>
    </row>
    <row r="316" spans="3:3" ht="12.75" x14ac:dyDescent="0.2">
      <c r="C316" s="7"/>
    </row>
    <row r="317" spans="3:3" ht="12.75" x14ac:dyDescent="0.2">
      <c r="C317" s="7"/>
    </row>
    <row r="318" spans="3:3" ht="12.75" x14ac:dyDescent="0.2">
      <c r="C318" s="7"/>
    </row>
    <row r="319" spans="3:3" ht="12.75" x14ac:dyDescent="0.2">
      <c r="C319" s="7"/>
    </row>
    <row r="320" spans="3:3" ht="12.75" x14ac:dyDescent="0.2">
      <c r="C320" s="7"/>
    </row>
    <row r="321" spans="3:3" ht="12.75" x14ac:dyDescent="0.2">
      <c r="C321" s="7"/>
    </row>
    <row r="322" spans="3:3" ht="12.75" x14ac:dyDescent="0.2">
      <c r="C322" s="7"/>
    </row>
    <row r="323" spans="3:3" ht="12.75" x14ac:dyDescent="0.2">
      <c r="C323" s="7"/>
    </row>
    <row r="324" spans="3:3" ht="12.75" x14ac:dyDescent="0.2">
      <c r="C324" s="7"/>
    </row>
    <row r="325" spans="3:3" ht="12.75" x14ac:dyDescent="0.2">
      <c r="C325" s="7"/>
    </row>
    <row r="326" spans="3:3" ht="12.75" x14ac:dyDescent="0.2">
      <c r="C326" s="7"/>
    </row>
    <row r="327" spans="3:3" ht="12.75" x14ac:dyDescent="0.2">
      <c r="C327" s="7"/>
    </row>
    <row r="328" spans="3:3" ht="12.75" x14ac:dyDescent="0.2">
      <c r="C328" s="7"/>
    </row>
    <row r="329" spans="3:3" ht="12.75" x14ac:dyDescent="0.2">
      <c r="C329" s="7"/>
    </row>
    <row r="330" spans="3:3" ht="12.75" x14ac:dyDescent="0.2">
      <c r="C330" s="7"/>
    </row>
    <row r="331" spans="3:3" ht="12.75" x14ac:dyDescent="0.2">
      <c r="C331" s="7"/>
    </row>
    <row r="332" spans="3:3" ht="12.75" x14ac:dyDescent="0.2">
      <c r="C332" s="7"/>
    </row>
    <row r="333" spans="3:3" ht="12.75" x14ac:dyDescent="0.2">
      <c r="C333" s="7"/>
    </row>
    <row r="334" spans="3:3" ht="12.75" x14ac:dyDescent="0.2">
      <c r="C334" s="7"/>
    </row>
    <row r="335" spans="3:3" ht="12.75" x14ac:dyDescent="0.2">
      <c r="C335" s="7"/>
    </row>
    <row r="336" spans="3:3" ht="12.75" x14ac:dyDescent="0.2">
      <c r="C336" s="7"/>
    </row>
    <row r="337" spans="3:3" ht="12.75" x14ac:dyDescent="0.2">
      <c r="C337" s="7"/>
    </row>
    <row r="338" spans="3:3" ht="12.75" x14ac:dyDescent="0.2">
      <c r="C338" s="7"/>
    </row>
    <row r="339" spans="3:3" ht="12.75" x14ac:dyDescent="0.2">
      <c r="C339" s="7"/>
    </row>
    <row r="340" spans="3:3" ht="12.75" x14ac:dyDescent="0.2">
      <c r="C340" s="7"/>
    </row>
    <row r="341" spans="3:3" ht="12.75" x14ac:dyDescent="0.2">
      <c r="C341" s="7"/>
    </row>
    <row r="342" spans="3:3" ht="12.75" x14ac:dyDescent="0.2">
      <c r="C342" s="7"/>
    </row>
    <row r="343" spans="3:3" ht="12.75" x14ac:dyDescent="0.2">
      <c r="C343" s="7"/>
    </row>
    <row r="344" spans="3:3" ht="12.75" x14ac:dyDescent="0.2">
      <c r="C344" s="7"/>
    </row>
    <row r="345" spans="3:3" ht="12.75" x14ac:dyDescent="0.2">
      <c r="C345" s="7"/>
    </row>
    <row r="346" spans="3:3" ht="12.75" x14ac:dyDescent="0.2">
      <c r="C346" s="7"/>
    </row>
    <row r="347" spans="3:3" ht="12.75" x14ac:dyDescent="0.2">
      <c r="C347" s="7"/>
    </row>
    <row r="348" spans="3:3" ht="12.75" x14ac:dyDescent="0.2">
      <c r="C348" s="7"/>
    </row>
    <row r="349" spans="3:3" ht="12.75" x14ac:dyDescent="0.2">
      <c r="C349" s="7"/>
    </row>
    <row r="350" spans="3:3" ht="12.75" x14ac:dyDescent="0.2">
      <c r="C350" s="7"/>
    </row>
    <row r="351" spans="3:3" ht="12.75" x14ac:dyDescent="0.2">
      <c r="C351" s="7"/>
    </row>
    <row r="352" spans="3:3" ht="12.75" x14ac:dyDescent="0.2">
      <c r="C352" s="7"/>
    </row>
    <row r="353" spans="3:3" ht="12.75" x14ac:dyDescent="0.2">
      <c r="C353" s="7"/>
    </row>
    <row r="354" spans="3:3" ht="12.75" x14ac:dyDescent="0.2">
      <c r="C354" s="7"/>
    </row>
    <row r="355" spans="3:3" ht="12.75" x14ac:dyDescent="0.2">
      <c r="C355" s="7"/>
    </row>
    <row r="356" spans="3:3" ht="12.75" x14ac:dyDescent="0.2">
      <c r="C356" s="7"/>
    </row>
    <row r="357" spans="3:3" ht="12.75" x14ac:dyDescent="0.2">
      <c r="C357" s="7"/>
    </row>
    <row r="358" spans="3:3" ht="12.75" x14ac:dyDescent="0.2">
      <c r="C358" s="7"/>
    </row>
    <row r="359" spans="3:3" ht="12.75" x14ac:dyDescent="0.2">
      <c r="C359" s="7"/>
    </row>
    <row r="360" spans="3:3" ht="12.75" x14ac:dyDescent="0.2">
      <c r="C360" s="7"/>
    </row>
    <row r="361" spans="3:3" ht="12.75" x14ac:dyDescent="0.2">
      <c r="C361" s="7"/>
    </row>
    <row r="362" spans="3:3" ht="12.75" x14ac:dyDescent="0.2">
      <c r="C362" s="7"/>
    </row>
    <row r="363" spans="3:3" ht="12.75" x14ac:dyDescent="0.2">
      <c r="C363" s="7"/>
    </row>
    <row r="364" spans="3:3" ht="12.75" x14ac:dyDescent="0.2">
      <c r="C364" s="7"/>
    </row>
    <row r="365" spans="3:3" ht="12.75" x14ac:dyDescent="0.2">
      <c r="C365" s="7"/>
    </row>
    <row r="366" spans="3:3" ht="12.75" x14ac:dyDescent="0.2">
      <c r="C366" s="7"/>
    </row>
    <row r="367" spans="3:3" ht="12.75" x14ac:dyDescent="0.2">
      <c r="C367" s="7"/>
    </row>
    <row r="368" spans="3:3" ht="12.75" x14ac:dyDescent="0.2">
      <c r="C368" s="7"/>
    </row>
    <row r="369" spans="3:3" ht="12.75" x14ac:dyDescent="0.2">
      <c r="C369" s="7"/>
    </row>
    <row r="370" spans="3:3" ht="12.75" x14ac:dyDescent="0.2">
      <c r="C370" s="7"/>
    </row>
    <row r="371" spans="3:3" ht="12.75" x14ac:dyDescent="0.2">
      <c r="C371" s="7"/>
    </row>
    <row r="372" spans="3:3" ht="12.75" x14ac:dyDescent="0.2">
      <c r="C372" s="7"/>
    </row>
    <row r="373" spans="3:3" ht="12.75" x14ac:dyDescent="0.2">
      <c r="C373" s="7"/>
    </row>
    <row r="374" spans="3:3" ht="12.75" x14ac:dyDescent="0.2">
      <c r="C374" s="7"/>
    </row>
    <row r="375" spans="3:3" ht="12.75" x14ac:dyDescent="0.2">
      <c r="C375" s="7"/>
    </row>
    <row r="376" spans="3:3" ht="12.75" x14ac:dyDescent="0.2">
      <c r="C376" s="7"/>
    </row>
    <row r="377" spans="3:3" ht="12.75" x14ac:dyDescent="0.2">
      <c r="C377" s="7"/>
    </row>
    <row r="378" spans="3:3" ht="12.75" x14ac:dyDescent="0.2">
      <c r="C378" s="7"/>
    </row>
    <row r="379" spans="3:3" ht="12.75" x14ac:dyDescent="0.2">
      <c r="C379" s="7"/>
    </row>
    <row r="380" spans="3:3" ht="12.75" x14ac:dyDescent="0.2">
      <c r="C380" s="7"/>
    </row>
    <row r="381" spans="3:3" ht="12.75" x14ac:dyDescent="0.2">
      <c r="C381" s="7"/>
    </row>
    <row r="382" spans="3:3" ht="12.75" x14ac:dyDescent="0.2">
      <c r="C382" s="7"/>
    </row>
    <row r="383" spans="3:3" ht="12.75" x14ac:dyDescent="0.2">
      <c r="C383" s="7"/>
    </row>
    <row r="384" spans="3:3" ht="12.75" x14ac:dyDescent="0.2">
      <c r="C384" s="7"/>
    </row>
    <row r="385" spans="3:3" ht="12.75" x14ac:dyDescent="0.2">
      <c r="C385" s="7"/>
    </row>
    <row r="386" spans="3:3" ht="12.75" x14ac:dyDescent="0.2">
      <c r="C386" s="7"/>
    </row>
    <row r="387" spans="3:3" ht="12.75" x14ac:dyDescent="0.2">
      <c r="C387" s="7"/>
    </row>
    <row r="388" spans="3:3" ht="12.75" x14ac:dyDescent="0.2">
      <c r="C388" s="7"/>
    </row>
    <row r="389" spans="3:3" ht="12.75" x14ac:dyDescent="0.2">
      <c r="C389" s="7"/>
    </row>
    <row r="390" spans="3:3" ht="12.75" x14ac:dyDescent="0.2">
      <c r="C390" s="7"/>
    </row>
    <row r="391" spans="3:3" ht="12.75" x14ac:dyDescent="0.2">
      <c r="C391" s="7"/>
    </row>
    <row r="392" spans="3:3" ht="12.75" x14ac:dyDescent="0.2">
      <c r="C392" s="7"/>
    </row>
    <row r="393" spans="3:3" ht="12.75" x14ac:dyDescent="0.2">
      <c r="C393" s="7"/>
    </row>
    <row r="394" spans="3:3" ht="12.75" x14ac:dyDescent="0.2">
      <c r="C394" s="7"/>
    </row>
    <row r="395" spans="3:3" ht="12.75" x14ac:dyDescent="0.2">
      <c r="C395" s="7"/>
    </row>
    <row r="396" spans="3:3" ht="12.75" x14ac:dyDescent="0.2">
      <c r="C396" s="7"/>
    </row>
    <row r="397" spans="3:3" ht="12.75" x14ac:dyDescent="0.2">
      <c r="C397" s="7"/>
    </row>
    <row r="398" spans="3:3" ht="12.75" x14ac:dyDescent="0.2">
      <c r="C398" s="7"/>
    </row>
    <row r="399" spans="3:3" ht="12.75" x14ac:dyDescent="0.2">
      <c r="C399" s="7"/>
    </row>
    <row r="400" spans="3:3" ht="12.75" x14ac:dyDescent="0.2">
      <c r="C400" s="7"/>
    </row>
    <row r="401" spans="3:3" ht="12.75" x14ac:dyDescent="0.2">
      <c r="C401" s="7"/>
    </row>
    <row r="402" spans="3:3" ht="12.75" x14ac:dyDescent="0.2">
      <c r="C402" s="7"/>
    </row>
    <row r="403" spans="3:3" ht="12.75" x14ac:dyDescent="0.2">
      <c r="C403" s="7"/>
    </row>
    <row r="404" spans="3:3" ht="12.75" x14ac:dyDescent="0.2">
      <c r="C404" s="7"/>
    </row>
    <row r="405" spans="3:3" ht="12.75" x14ac:dyDescent="0.2">
      <c r="C405" s="7"/>
    </row>
    <row r="406" spans="3:3" ht="12.75" x14ac:dyDescent="0.2">
      <c r="C406" s="7"/>
    </row>
    <row r="407" spans="3:3" ht="12.75" x14ac:dyDescent="0.2">
      <c r="C407" s="7"/>
    </row>
    <row r="408" spans="3:3" ht="12.75" x14ac:dyDescent="0.2">
      <c r="C408" s="7"/>
    </row>
    <row r="409" spans="3:3" ht="12.75" x14ac:dyDescent="0.2">
      <c r="C409" s="7"/>
    </row>
    <row r="410" spans="3:3" ht="12.75" x14ac:dyDescent="0.2">
      <c r="C410" s="7"/>
    </row>
    <row r="411" spans="3:3" ht="12.75" x14ac:dyDescent="0.2">
      <c r="C411" s="7"/>
    </row>
    <row r="412" spans="3:3" ht="12.75" x14ac:dyDescent="0.2">
      <c r="C412" s="7"/>
    </row>
    <row r="413" spans="3:3" ht="12.75" x14ac:dyDescent="0.2">
      <c r="C413" s="7"/>
    </row>
    <row r="414" spans="3:3" ht="12.75" x14ac:dyDescent="0.2">
      <c r="C414" s="7"/>
    </row>
    <row r="415" spans="3:3" ht="12.75" x14ac:dyDescent="0.2">
      <c r="C415" s="7"/>
    </row>
    <row r="416" spans="3:3" ht="12.75" x14ac:dyDescent="0.2">
      <c r="C416" s="7"/>
    </row>
    <row r="417" spans="3:3" ht="12.75" x14ac:dyDescent="0.2">
      <c r="C417" s="7"/>
    </row>
    <row r="418" spans="3:3" ht="12.75" x14ac:dyDescent="0.2">
      <c r="C418" s="7"/>
    </row>
    <row r="419" spans="3:3" ht="12.75" x14ac:dyDescent="0.2">
      <c r="C419" s="7"/>
    </row>
    <row r="420" spans="3:3" ht="12.75" x14ac:dyDescent="0.2">
      <c r="C420" s="7"/>
    </row>
    <row r="421" spans="3:3" ht="12.75" x14ac:dyDescent="0.2">
      <c r="C421" s="7"/>
    </row>
    <row r="422" spans="3:3" ht="12.75" x14ac:dyDescent="0.2">
      <c r="C422" s="7"/>
    </row>
    <row r="423" spans="3:3" ht="12.75" x14ac:dyDescent="0.2">
      <c r="C423" s="7"/>
    </row>
    <row r="424" spans="3:3" ht="12.75" x14ac:dyDescent="0.2">
      <c r="C424" s="7"/>
    </row>
    <row r="425" spans="3:3" ht="12.75" x14ac:dyDescent="0.2">
      <c r="C425" s="7"/>
    </row>
    <row r="426" spans="3:3" ht="12.75" x14ac:dyDescent="0.2">
      <c r="C426" s="7"/>
    </row>
    <row r="427" spans="3:3" ht="12.75" x14ac:dyDescent="0.2">
      <c r="C427" s="7"/>
    </row>
    <row r="428" spans="3:3" ht="12.75" x14ac:dyDescent="0.2">
      <c r="C428" s="7"/>
    </row>
    <row r="429" spans="3:3" ht="12.75" x14ac:dyDescent="0.2">
      <c r="C429" s="7"/>
    </row>
    <row r="430" spans="3:3" ht="12.75" x14ac:dyDescent="0.2">
      <c r="C430" s="7"/>
    </row>
    <row r="431" spans="3:3" ht="12.75" x14ac:dyDescent="0.2">
      <c r="C431" s="7"/>
    </row>
    <row r="432" spans="3:3" ht="12.75" x14ac:dyDescent="0.2">
      <c r="C432" s="7"/>
    </row>
    <row r="433" spans="3:3" ht="12.75" x14ac:dyDescent="0.2">
      <c r="C433" s="7"/>
    </row>
    <row r="434" spans="3:3" ht="12.75" x14ac:dyDescent="0.2">
      <c r="C434" s="7"/>
    </row>
    <row r="435" spans="3:3" ht="12.75" x14ac:dyDescent="0.2">
      <c r="C435" s="7"/>
    </row>
    <row r="436" spans="3:3" ht="12.75" x14ac:dyDescent="0.2">
      <c r="C436" s="7"/>
    </row>
    <row r="437" spans="3:3" ht="12.75" x14ac:dyDescent="0.2">
      <c r="C437" s="7"/>
    </row>
    <row r="438" spans="3:3" ht="12.75" x14ac:dyDescent="0.2">
      <c r="C438" s="7"/>
    </row>
    <row r="439" spans="3:3" ht="12.75" x14ac:dyDescent="0.2">
      <c r="C439" s="7"/>
    </row>
    <row r="440" spans="3:3" ht="12.75" x14ac:dyDescent="0.2">
      <c r="C440" s="7"/>
    </row>
    <row r="441" spans="3:3" ht="12.75" x14ac:dyDescent="0.2">
      <c r="C441" s="7"/>
    </row>
    <row r="442" spans="3:3" ht="12.75" x14ac:dyDescent="0.2">
      <c r="C442" s="7"/>
    </row>
    <row r="443" spans="3:3" ht="12.75" x14ac:dyDescent="0.2">
      <c r="C443" s="7"/>
    </row>
    <row r="444" spans="3:3" ht="12.75" x14ac:dyDescent="0.2">
      <c r="C444" s="7"/>
    </row>
    <row r="445" spans="3:3" ht="12.75" x14ac:dyDescent="0.2">
      <c r="C445" s="7"/>
    </row>
    <row r="446" spans="3:3" ht="12.75" x14ac:dyDescent="0.2">
      <c r="C446" s="7"/>
    </row>
    <row r="447" spans="3:3" ht="12.75" x14ac:dyDescent="0.2">
      <c r="C447" s="7"/>
    </row>
    <row r="448" spans="3:3" ht="12.75" x14ac:dyDescent="0.2">
      <c r="C448" s="7"/>
    </row>
    <row r="449" spans="3:3" ht="12.75" x14ac:dyDescent="0.2">
      <c r="C449" s="7"/>
    </row>
    <row r="450" spans="3:3" ht="12.75" x14ac:dyDescent="0.2">
      <c r="C450" s="7"/>
    </row>
    <row r="451" spans="3:3" ht="12.75" x14ac:dyDescent="0.2">
      <c r="C451" s="7"/>
    </row>
    <row r="452" spans="3:3" ht="12.75" x14ac:dyDescent="0.2">
      <c r="C452" s="7"/>
    </row>
    <row r="453" spans="3:3" ht="12.75" x14ac:dyDescent="0.2">
      <c r="C453" s="7"/>
    </row>
    <row r="454" spans="3:3" ht="12.75" x14ac:dyDescent="0.2">
      <c r="C454" s="7"/>
    </row>
    <row r="455" spans="3:3" ht="12.75" x14ac:dyDescent="0.2">
      <c r="C455" s="7"/>
    </row>
    <row r="456" spans="3:3" ht="12.75" x14ac:dyDescent="0.2">
      <c r="C456" s="7"/>
    </row>
    <row r="457" spans="3:3" ht="12.75" x14ac:dyDescent="0.2">
      <c r="C457" s="7"/>
    </row>
    <row r="458" spans="3:3" ht="12.75" x14ac:dyDescent="0.2">
      <c r="C458" s="7"/>
    </row>
    <row r="459" spans="3:3" ht="12.75" x14ac:dyDescent="0.2">
      <c r="C459" s="7"/>
    </row>
    <row r="460" spans="3:3" ht="12.75" x14ac:dyDescent="0.2">
      <c r="C460" s="7"/>
    </row>
    <row r="461" spans="3:3" ht="12.75" x14ac:dyDescent="0.2">
      <c r="C461" s="7"/>
    </row>
    <row r="462" spans="3:3" ht="12.75" x14ac:dyDescent="0.2">
      <c r="C462" s="7"/>
    </row>
    <row r="463" spans="3:3" ht="12.75" x14ac:dyDescent="0.2">
      <c r="C463" s="7"/>
    </row>
    <row r="464" spans="3:3" ht="12.75" x14ac:dyDescent="0.2">
      <c r="C464" s="7"/>
    </row>
    <row r="465" spans="3:3" ht="12.75" x14ac:dyDescent="0.2">
      <c r="C465" s="7"/>
    </row>
    <row r="466" spans="3:3" ht="12.75" x14ac:dyDescent="0.2">
      <c r="C466" s="7"/>
    </row>
    <row r="467" spans="3:3" ht="12.75" x14ac:dyDescent="0.2">
      <c r="C467" s="7"/>
    </row>
    <row r="468" spans="3:3" ht="12.75" x14ac:dyDescent="0.2">
      <c r="C468" s="7"/>
    </row>
    <row r="469" spans="3:3" ht="12.75" x14ac:dyDescent="0.2">
      <c r="C469" s="7"/>
    </row>
    <row r="470" spans="3:3" ht="12.75" x14ac:dyDescent="0.2">
      <c r="C470" s="7"/>
    </row>
    <row r="471" spans="3:3" ht="12.75" x14ac:dyDescent="0.2">
      <c r="C471" s="7"/>
    </row>
    <row r="472" spans="3:3" ht="12.75" x14ac:dyDescent="0.2">
      <c r="C472" s="7"/>
    </row>
    <row r="473" spans="3:3" ht="12.75" x14ac:dyDescent="0.2">
      <c r="C473" s="7"/>
    </row>
    <row r="474" spans="3:3" ht="12.75" x14ac:dyDescent="0.2">
      <c r="C474" s="7"/>
    </row>
    <row r="475" spans="3:3" ht="12.75" x14ac:dyDescent="0.2">
      <c r="C475" s="7"/>
    </row>
    <row r="476" spans="3:3" ht="12.75" x14ac:dyDescent="0.2">
      <c r="C476" s="7"/>
    </row>
    <row r="477" spans="3:3" ht="12.75" x14ac:dyDescent="0.2">
      <c r="C477" s="7"/>
    </row>
    <row r="478" spans="3:3" ht="12.75" x14ac:dyDescent="0.2">
      <c r="C478" s="7"/>
    </row>
    <row r="479" spans="3:3" ht="12.75" x14ac:dyDescent="0.2">
      <c r="C479" s="7"/>
    </row>
    <row r="480" spans="3:3" ht="12.75" x14ac:dyDescent="0.2">
      <c r="C480" s="7"/>
    </row>
    <row r="481" spans="3:3" ht="12.75" x14ac:dyDescent="0.2">
      <c r="C481" s="7"/>
    </row>
    <row r="482" spans="3:3" ht="12.75" x14ac:dyDescent="0.2">
      <c r="C482" s="7"/>
    </row>
    <row r="483" spans="3:3" ht="12.75" x14ac:dyDescent="0.2">
      <c r="C483" s="7"/>
    </row>
    <row r="484" spans="3:3" ht="12.75" x14ac:dyDescent="0.2">
      <c r="C484" s="7"/>
    </row>
    <row r="485" spans="3:3" ht="12.75" x14ac:dyDescent="0.2">
      <c r="C485" s="7"/>
    </row>
    <row r="486" spans="3:3" ht="12.75" x14ac:dyDescent="0.2">
      <c r="C486" s="7"/>
    </row>
    <row r="487" spans="3:3" ht="12.75" x14ac:dyDescent="0.2">
      <c r="C487" s="7"/>
    </row>
    <row r="488" spans="3:3" ht="12.75" x14ac:dyDescent="0.2">
      <c r="C488" s="7"/>
    </row>
    <row r="489" spans="3:3" ht="12.75" x14ac:dyDescent="0.2">
      <c r="C489" s="7"/>
    </row>
    <row r="490" spans="3:3" ht="12.75" x14ac:dyDescent="0.2">
      <c r="C490" s="7"/>
    </row>
    <row r="491" spans="3:3" ht="12.75" x14ac:dyDescent="0.2">
      <c r="C491" s="7"/>
    </row>
    <row r="492" spans="3:3" ht="12.75" x14ac:dyDescent="0.2">
      <c r="C492" s="7"/>
    </row>
    <row r="493" spans="3:3" ht="12.75" x14ac:dyDescent="0.2">
      <c r="C493" s="7"/>
    </row>
    <row r="494" spans="3:3" ht="12.75" x14ac:dyDescent="0.2">
      <c r="C494" s="7"/>
    </row>
    <row r="495" spans="3:3" ht="12.75" x14ac:dyDescent="0.2">
      <c r="C495" s="7"/>
    </row>
    <row r="496" spans="3:3" ht="12.75" x14ac:dyDescent="0.2">
      <c r="C496" s="7"/>
    </row>
    <row r="497" spans="3:3" ht="12.75" x14ac:dyDescent="0.2">
      <c r="C497" s="7"/>
    </row>
    <row r="498" spans="3:3" ht="12.75" x14ac:dyDescent="0.2">
      <c r="C498" s="7"/>
    </row>
    <row r="499" spans="3:3" ht="12.75" x14ac:dyDescent="0.2">
      <c r="C499" s="7"/>
    </row>
    <row r="500" spans="3:3" ht="12.75" x14ac:dyDescent="0.2">
      <c r="C500" s="7"/>
    </row>
    <row r="501" spans="3:3" ht="12.75" x14ac:dyDescent="0.2">
      <c r="C501" s="7"/>
    </row>
    <row r="502" spans="3:3" ht="12.75" x14ac:dyDescent="0.2">
      <c r="C502" s="7"/>
    </row>
    <row r="503" spans="3:3" ht="12.75" x14ac:dyDescent="0.2">
      <c r="C503" s="7"/>
    </row>
    <row r="504" spans="3:3" ht="12.75" x14ac:dyDescent="0.2">
      <c r="C504" s="7"/>
    </row>
    <row r="505" spans="3:3" ht="12.75" x14ac:dyDescent="0.2">
      <c r="C505" s="7"/>
    </row>
    <row r="506" spans="3:3" ht="12.75" x14ac:dyDescent="0.2">
      <c r="C506" s="7"/>
    </row>
    <row r="507" spans="3:3" ht="12.75" x14ac:dyDescent="0.2">
      <c r="C507" s="7"/>
    </row>
    <row r="508" spans="3:3" ht="12.75" x14ac:dyDescent="0.2">
      <c r="C508" s="7"/>
    </row>
    <row r="509" spans="3:3" ht="12.75" x14ac:dyDescent="0.2">
      <c r="C509" s="7"/>
    </row>
    <row r="510" spans="3:3" ht="12.75" x14ac:dyDescent="0.2">
      <c r="C510" s="7"/>
    </row>
    <row r="511" spans="3:3" ht="12.75" x14ac:dyDescent="0.2">
      <c r="C511" s="7"/>
    </row>
    <row r="512" spans="3:3" ht="12.75" x14ac:dyDescent="0.2">
      <c r="C512" s="7"/>
    </row>
    <row r="513" spans="3:3" ht="12.75" x14ac:dyDescent="0.2">
      <c r="C513" s="7"/>
    </row>
    <row r="514" spans="3:3" ht="12.75" x14ac:dyDescent="0.2">
      <c r="C514" s="7"/>
    </row>
    <row r="515" spans="3:3" ht="12.75" x14ac:dyDescent="0.2">
      <c r="C515" s="7"/>
    </row>
    <row r="516" spans="3:3" ht="12.75" x14ac:dyDescent="0.2">
      <c r="C516" s="7"/>
    </row>
    <row r="517" spans="3:3" ht="12.75" x14ac:dyDescent="0.2">
      <c r="C517" s="7"/>
    </row>
    <row r="518" spans="3:3" ht="12.75" x14ac:dyDescent="0.2">
      <c r="C518" s="7"/>
    </row>
    <row r="519" spans="3:3" ht="12.75" x14ac:dyDescent="0.2">
      <c r="C519" s="7"/>
    </row>
    <row r="520" spans="3:3" ht="12.75" x14ac:dyDescent="0.2">
      <c r="C520" s="7"/>
    </row>
    <row r="521" spans="3:3" ht="12.75" x14ac:dyDescent="0.2">
      <c r="C521" s="7"/>
    </row>
    <row r="522" spans="3:3" ht="12.75" x14ac:dyDescent="0.2">
      <c r="C522" s="7"/>
    </row>
    <row r="523" spans="3:3" ht="12.75" x14ac:dyDescent="0.2">
      <c r="C523" s="7"/>
    </row>
    <row r="524" spans="3:3" ht="12.75" x14ac:dyDescent="0.2">
      <c r="C524" s="7"/>
    </row>
    <row r="525" spans="3:3" ht="12.75" x14ac:dyDescent="0.2">
      <c r="C525" s="7"/>
    </row>
    <row r="526" spans="3:3" ht="12.75" x14ac:dyDescent="0.2">
      <c r="C526" s="7"/>
    </row>
    <row r="527" spans="3:3" ht="12.75" x14ac:dyDescent="0.2">
      <c r="C527" s="7"/>
    </row>
    <row r="528" spans="3:3" ht="12.75" x14ac:dyDescent="0.2">
      <c r="C528" s="7"/>
    </row>
    <row r="529" spans="3:3" ht="12.75" x14ac:dyDescent="0.2">
      <c r="C529" s="7"/>
    </row>
    <row r="530" spans="3:3" ht="12.75" x14ac:dyDescent="0.2">
      <c r="C530" s="7"/>
    </row>
    <row r="531" spans="3:3" ht="12.75" x14ac:dyDescent="0.2">
      <c r="C531" s="7"/>
    </row>
    <row r="532" spans="3:3" ht="12.75" x14ac:dyDescent="0.2">
      <c r="C532" s="7"/>
    </row>
    <row r="533" spans="3:3" ht="12.75" x14ac:dyDescent="0.2">
      <c r="C533" s="7"/>
    </row>
    <row r="534" spans="3:3" ht="12.75" x14ac:dyDescent="0.2">
      <c r="C534" s="7"/>
    </row>
    <row r="535" spans="3:3" ht="12.75" x14ac:dyDescent="0.2">
      <c r="C535" s="7"/>
    </row>
    <row r="536" spans="3:3" ht="12.75" x14ac:dyDescent="0.2">
      <c r="C536" s="7"/>
    </row>
    <row r="537" spans="3:3" ht="12.75" x14ac:dyDescent="0.2">
      <c r="C537" s="7"/>
    </row>
    <row r="538" spans="3:3" ht="12.75" x14ac:dyDescent="0.2">
      <c r="C538" s="7"/>
    </row>
    <row r="539" spans="3:3" ht="12.75" x14ac:dyDescent="0.2">
      <c r="C539" s="7"/>
    </row>
    <row r="540" spans="3:3" ht="12.75" x14ac:dyDescent="0.2">
      <c r="C540" s="7"/>
    </row>
    <row r="541" spans="3:3" ht="12.75" x14ac:dyDescent="0.2">
      <c r="C541" s="7"/>
    </row>
    <row r="542" spans="3:3" ht="12.75" x14ac:dyDescent="0.2">
      <c r="C542" s="7"/>
    </row>
    <row r="543" spans="3:3" ht="12.75" x14ac:dyDescent="0.2">
      <c r="C543" s="7"/>
    </row>
    <row r="544" spans="3:3" ht="12.75" x14ac:dyDescent="0.2">
      <c r="C544" s="7"/>
    </row>
    <row r="545" spans="3:3" ht="12.75" x14ac:dyDescent="0.2">
      <c r="C545" s="7"/>
    </row>
    <row r="546" spans="3:3" ht="12.75" x14ac:dyDescent="0.2">
      <c r="C546" s="7"/>
    </row>
    <row r="547" spans="3:3" ht="12.75" x14ac:dyDescent="0.2">
      <c r="C547" s="7"/>
    </row>
    <row r="548" spans="3:3" ht="12.75" x14ac:dyDescent="0.2">
      <c r="C548" s="7"/>
    </row>
    <row r="549" spans="3:3" ht="12.75" x14ac:dyDescent="0.2">
      <c r="C549" s="7"/>
    </row>
    <row r="550" spans="3:3" ht="12.75" x14ac:dyDescent="0.2">
      <c r="C550" s="7"/>
    </row>
    <row r="551" spans="3:3" ht="12.75" x14ac:dyDescent="0.2">
      <c r="C551" s="7"/>
    </row>
    <row r="552" spans="3:3" ht="12.75" x14ac:dyDescent="0.2">
      <c r="C552" s="7"/>
    </row>
    <row r="553" spans="3:3" ht="12.75" x14ac:dyDescent="0.2">
      <c r="C553" s="7"/>
    </row>
    <row r="554" spans="3:3" ht="12.75" x14ac:dyDescent="0.2">
      <c r="C554" s="7"/>
    </row>
    <row r="555" spans="3:3" ht="12.75" x14ac:dyDescent="0.2">
      <c r="C555" s="7"/>
    </row>
    <row r="556" spans="3:3" ht="12.75" x14ac:dyDescent="0.2">
      <c r="C556" s="7"/>
    </row>
    <row r="557" spans="3:3" ht="12.75" x14ac:dyDescent="0.2">
      <c r="C557" s="7"/>
    </row>
    <row r="558" spans="3:3" ht="12.75" x14ac:dyDescent="0.2">
      <c r="C558" s="7"/>
    </row>
    <row r="559" spans="3:3" ht="12.75" x14ac:dyDescent="0.2">
      <c r="C559" s="7"/>
    </row>
    <row r="560" spans="3:3" ht="12.75" x14ac:dyDescent="0.2">
      <c r="C560" s="7"/>
    </row>
    <row r="561" spans="3:3" ht="12.75" x14ac:dyDescent="0.2">
      <c r="C561" s="7"/>
    </row>
    <row r="562" spans="3:3" ht="12.75" x14ac:dyDescent="0.2">
      <c r="C562" s="7"/>
    </row>
    <row r="563" spans="3:3" ht="12.75" x14ac:dyDescent="0.2">
      <c r="C563" s="7"/>
    </row>
    <row r="564" spans="3:3" ht="12.75" x14ac:dyDescent="0.2">
      <c r="C564" s="7"/>
    </row>
    <row r="565" spans="3:3" ht="12.75" x14ac:dyDescent="0.2">
      <c r="C565" s="7"/>
    </row>
    <row r="566" spans="3:3" ht="12.75" x14ac:dyDescent="0.2">
      <c r="C566" s="7"/>
    </row>
    <row r="567" spans="3:3" ht="12.75" x14ac:dyDescent="0.2">
      <c r="C567" s="7"/>
    </row>
    <row r="568" spans="3:3" ht="12.75" x14ac:dyDescent="0.2">
      <c r="C568" s="7"/>
    </row>
    <row r="569" spans="3:3" ht="12.75" x14ac:dyDescent="0.2">
      <c r="C569" s="7"/>
    </row>
    <row r="570" spans="3:3" ht="12.75" x14ac:dyDescent="0.2">
      <c r="C570" s="7"/>
    </row>
    <row r="571" spans="3:3" ht="12.75" x14ac:dyDescent="0.2">
      <c r="C571" s="7"/>
    </row>
    <row r="572" spans="3:3" ht="12.75" x14ac:dyDescent="0.2">
      <c r="C572" s="7"/>
    </row>
    <row r="573" spans="3:3" ht="12.75" x14ac:dyDescent="0.2">
      <c r="C573" s="7"/>
    </row>
    <row r="574" spans="3:3" ht="12.75" x14ac:dyDescent="0.2">
      <c r="C574" s="7"/>
    </row>
    <row r="575" spans="3:3" ht="12.75" x14ac:dyDescent="0.2">
      <c r="C575" s="7"/>
    </row>
    <row r="576" spans="3:3" ht="12.75" x14ac:dyDescent="0.2">
      <c r="C576" s="7"/>
    </row>
    <row r="577" spans="3:3" ht="12.75" x14ac:dyDescent="0.2">
      <c r="C577" s="7"/>
    </row>
    <row r="578" spans="3:3" ht="12.75" x14ac:dyDescent="0.2">
      <c r="C578" s="7"/>
    </row>
    <row r="579" spans="3:3" ht="12.75" x14ac:dyDescent="0.2">
      <c r="C579" s="7"/>
    </row>
    <row r="580" spans="3:3" ht="12.75" x14ac:dyDescent="0.2">
      <c r="C580" s="7"/>
    </row>
    <row r="581" spans="3:3" ht="12.75" x14ac:dyDescent="0.2">
      <c r="C581" s="7"/>
    </row>
    <row r="582" spans="3:3" ht="12.75" x14ac:dyDescent="0.2">
      <c r="C582" s="7"/>
    </row>
    <row r="583" spans="3:3" ht="12.75" x14ac:dyDescent="0.2">
      <c r="C583" s="7"/>
    </row>
    <row r="584" spans="3:3" ht="12.75" x14ac:dyDescent="0.2">
      <c r="C584" s="7"/>
    </row>
    <row r="585" spans="3:3" ht="12.75" x14ac:dyDescent="0.2">
      <c r="C585" s="7"/>
    </row>
    <row r="586" spans="3:3" ht="12.75" x14ac:dyDescent="0.2">
      <c r="C586" s="7"/>
    </row>
    <row r="587" spans="3:3" ht="12.75" x14ac:dyDescent="0.2">
      <c r="C587" s="7"/>
    </row>
    <row r="588" spans="3:3" ht="12.75" x14ac:dyDescent="0.2">
      <c r="C588" s="7"/>
    </row>
    <row r="589" spans="3:3" ht="12.75" x14ac:dyDescent="0.2">
      <c r="C589" s="7"/>
    </row>
    <row r="590" spans="3:3" ht="12.75" x14ac:dyDescent="0.2">
      <c r="C590" s="7"/>
    </row>
    <row r="591" spans="3:3" ht="12.75" x14ac:dyDescent="0.2">
      <c r="C591" s="7"/>
    </row>
    <row r="592" spans="3:3" ht="12.75" x14ac:dyDescent="0.2">
      <c r="C592" s="7"/>
    </row>
    <row r="593" spans="3:3" ht="12.75" x14ac:dyDescent="0.2">
      <c r="C593" s="7"/>
    </row>
    <row r="594" spans="3:3" ht="12.75" x14ac:dyDescent="0.2">
      <c r="C594" s="7"/>
    </row>
    <row r="595" spans="3:3" ht="12.75" x14ac:dyDescent="0.2">
      <c r="C595" s="7"/>
    </row>
    <row r="596" spans="3:3" ht="12.75" x14ac:dyDescent="0.2">
      <c r="C596" s="7"/>
    </row>
    <row r="597" spans="3:3" ht="12.75" x14ac:dyDescent="0.2">
      <c r="C597" s="7"/>
    </row>
    <row r="598" spans="3:3" ht="12.75" x14ac:dyDescent="0.2">
      <c r="C598" s="7"/>
    </row>
    <row r="599" spans="3:3" ht="12.75" x14ac:dyDescent="0.2">
      <c r="C599" s="7"/>
    </row>
    <row r="600" spans="3:3" ht="12.75" x14ac:dyDescent="0.2">
      <c r="C600" s="7"/>
    </row>
    <row r="601" spans="3:3" ht="12.75" x14ac:dyDescent="0.2">
      <c r="C601" s="7"/>
    </row>
    <row r="602" spans="3:3" ht="12.75" x14ac:dyDescent="0.2">
      <c r="C602" s="7"/>
    </row>
    <row r="603" spans="3:3" ht="12.75" x14ac:dyDescent="0.2">
      <c r="C603" s="7"/>
    </row>
    <row r="604" spans="3:3" ht="12.75" x14ac:dyDescent="0.2">
      <c r="C604" s="7"/>
    </row>
    <row r="605" spans="3:3" ht="12.75" x14ac:dyDescent="0.2">
      <c r="C605" s="7"/>
    </row>
    <row r="606" spans="3:3" ht="12.75" x14ac:dyDescent="0.2">
      <c r="C606" s="7"/>
    </row>
    <row r="607" spans="3:3" ht="12.75" x14ac:dyDescent="0.2">
      <c r="C607" s="7"/>
    </row>
    <row r="608" spans="3:3" ht="12.75" x14ac:dyDescent="0.2">
      <c r="C608" s="7"/>
    </row>
    <row r="609" spans="3:3" ht="12.75" x14ac:dyDescent="0.2">
      <c r="C609" s="7"/>
    </row>
    <row r="610" spans="3:3" ht="12.75" x14ac:dyDescent="0.2">
      <c r="C610" s="7"/>
    </row>
    <row r="611" spans="3:3" ht="12.75" x14ac:dyDescent="0.2">
      <c r="C611" s="7"/>
    </row>
    <row r="612" spans="3:3" ht="12.75" x14ac:dyDescent="0.2">
      <c r="C612" s="7"/>
    </row>
    <row r="613" spans="3:3" ht="12.75" x14ac:dyDescent="0.2">
      <c r="C613" s="7"/>
    </row>
    <row r="614" spans="3:3" ht="12.75" x14ac:dyDescent="0.2">
      <c r="C614" s="7"/>
    </row>
    <row r="615" spans="3:3" ht="12.75" x14ac:dyDescent="0.2">
      <c r="C615" s="7"/>
    </row>
    <row r="616" spans="3:3" ht="12.75" x14ac:dyDescent="0.2">
      <c r="C616" s="7"/>
    </row>
    <row r="617" spans="3:3" ht="12.75" x14ac:dyDescent="0.2">
      <c r="C617" s="7"/>
    </row>
    <row r="618" spans="3:3" ht="12.75" x14ac:dyDescent="0.2">
      <c r="C618" s="7"/>
    </row>
    <row r="619" spans="3:3" ht="12.75" x14ac:dyDescent="0.2">
      <c r="C619" s="7"/>
    </row>
    <row r="620" spans="3:3" ht="12.75" x14ac:dyDescent="0.2">
      <c r="C620" s="7"/>
    </row>
    <row r="621" spans="3:3" ht="12.75" x14ac:dyDescent="0.2">
      <c r="C621" s="7"/>
    </row>
    <row r="622" spans="3:3" ht="12.75" x14ac:dyDescent="0.2">
      <c r="C622" s="7"/>
    </row>
    <row r="623" spans="3:3" ht="12.75" x14ac:dyDescent="0.2">
      <c r="C623" s="7"/>
    </row>
    <row r="624" spans="3:3" ht="12.75" x14ac:dyDescent="0.2">
      <c r="C624" s="7"/>
    </row>
    <row r="625" spans="3:3" ht="12.75" x14ac:dyDescent="0.2">
      <c r="C625" s="7"/>
    </row>
    <row r="626" spans="3:3" ht="12.75" x14ac:dyDescent="0.2">
      <c r="C626" s="7"/>
    </row>
    <row r="627" spans="3:3" ht="12.75" x14ac:dyDescent="0.2">
      <c r="C627" s="7"/>
    </row>
    <row r="628" spans="3:3" ht="12.75" x14ac:dyDescent="0.2">
      <c r="C628" s="7"/>
    </row>
    <row r="629" spans="3:3" ht="12.75" x14ac:dyDescent="0.2">
      <c r="C629" s="7"/>
    </row>
    <row r="630" spans="3:3" ht="12.75" x14ac:dyDescent="0.2">
      <c r="C630" s="7"/>
    </row>
    <row r="631" spans="3:3" ht="12.75" x14ac:dyDescent="0.2">
      <c r="C631" s="7"/>
    </row>
    <row r="632" spans="3:3" ht="12.75" x14ac:dyDescent="0.2">
      <c r="C632" s="7"/>
    </row>
    <row r="633" spans="3:3" ht="12.75" x14ac:dyDescent="0.2">
      <c r="C633" s="7"/>
    </row>
    <row r="634" spans="3:3" ht="12.75" x14ac:dyDescent="0.2">
      <c r="C634" s="7"/>
    </row>
    <row r="635" spans="3:3" ht="12.75" x14ac:dyDescent="0.2">
      <c r="C635" s="7"/>
    </row>
    <row r="636" spans="3:3" ht="12.75" x14ac:dyDescent="0.2">
      <c r="C636" s="7"/>
    </row>
    <row r="637" spans="3:3" ht="12.75" x14ac:dyDescent="0.2">
      <c r="C637" s="7"/>
    </row>
    <row r="638" spans="3:3" ht="12.75" x14ac:dyDescent="0.2">
      <c r="C638" s="7"/>
    </row>
    <row r="639" spans="3:3" ht="12.75" x14ac:dyDescent="0.2">
      <c r="C639" s="7"/>
    </row>
    <row r="640" spans="3:3" ht="12.75" x14ac:dyDescent="0.2">
      <c r="C640" s="7"/>
    </row>
    <row r="641" spans="3:3" ht="12.75" x14ac:dyDescent="0.2">
      <c r="C641" s="7"/>
    </row>
    <row r="642" spans="3:3" ht="12.75" x14ac:dyDescent="0.2">
      <c r="C642" s="7"/>
    </row>
    <row r="643" spans="3:3" ht="12.75" x14ac:dyDescent="0.2">
      <c r="C643" s="7"/>
    </row>
    <row r="644" spans="3:3" ht="12.75" x14ac:dyDescent="0.2">
      <c r="C644" s="7"/>
    </row>
    <row r="645" spans="3:3" ht="12.75" x14ac:dyDescent="0.2">
      <c r="C645" s="7"/>
    </row>
    <row r="646" spans="3:3" ht="12.75" x14ac:dyDescent="0.2">
      <c r="C646" s="7"/>
    </row>
    <row r="647" spans="3:3" ht="12.75" x14ac:dyDescent="0.2">
      <c r="C647" s="7"/>
    </row>
    <row r="648" spans="3:3" ht="12.75" x14ac:dyDescent="0.2">
      <c r="C648" s="7"/>
    </row>
    <row r="649" spans="3:3" ht="12.75" x14ac:dyDescent="0.2">
      <c r="C649" s="7"/>
    </row>
    <row r="650" spans="3:3" ht="12.75" x14ac:dyDescent="0.2">
      <c r="C650" s="7"/>
    </row>
    <row r="651" spans="3:3" ht="12.75" x14ac:dyDescent="0.2">
      <c r="C651" s="7"/>
    </row>
    <row r="652" spans="3:3" ht="12.75" x14ac:dyDescent="0.2">
      <c r="C652" s="7"/>
    </row>
    <row r="653" spans="3:3" ht="12.75" x14ac:dyDescent="0.2">
      <c r="C653" s="7"/>
    </row>
    <row r="654" spans="3:3" ht="12.75" x14ac:dyDescent="0.2">
      <c r="C654" s="7"/>
    </row>
    <row r="655" spans="3:3" ht="12.75" x14ac:dyDescent="0.2">
      <c r="C655" s="7"/>
    </row>
    <row r="656" spans="3:3" ht="12.75" x14ac:dyDescent="0.2">
      <c r="C656" s="7"/>
    </row>
    <row r="657" spans="3:3" ht="12.75" x14ac:dyDescent="0.2">
      <c r="C657" s="7"/>
    </row>
    <row r="658" spans="3:3" ht="12.75" x14ac:dyDescent="0.2">
      <c r="C658" s="7"/>
    </row>
    <row r="659" spans="3:3" ht="12.75" x14ac:dyDescent="0.2">
      <c r="C659" s="7"/>
    </row>
    <row r="660" spans="3:3" ht="12.75" x14ac:dyDescent="0.2">
      <c r="C660" s="7"/>
    </row>
    <row r="661" spans="3:3" ht="12.75" x14ac:dyDescent="0.2">
      <c r="C661" s="7"/>
    </row>
    <row r="662" spans="3:3" ht="12.75" x14ac:dyDescent="0.2">
      <c r="C662" s="7"/>
    </row>
    <row r="663" spans="3:3" ht="12.75" x14ac:dyDescent="0.2">
      <c r="C663" s="7"/>
    </row>
    <row r="664" spans="3:3" ht="12.75" x14ac:dyDescent="0.2">
      <c r="C664" s="7"/>
    </row>
    <row r="665" spans="3:3" ht="12.75" x14ac:dyDescent="0.2">
      <c r="C665" s="7"/>
    </row>
    <row r="666" spans="3:3" ht="12.75" x14ac:dyDescent="0.2">
      <c r="C666" s="7"/>
    </row>
    <row r="667" spans="3:3" ht="12.75" x14ac:dyDescent="0.2">
      <c r="C667" s="7"/>
    </row>
    <row r="668" spans="3:3" ht="12.75" x14ac:dyDescent="0.2">
      <c r="C668" s="7"/>
    </row>
    <row r="669" spans="3:3" ht="12.75" x14ac:dyDescent="0.2">
      <c r="C669" s="7"/>
    </row>
    <row r="670" spans="3:3" ht="12.75" x14ac:dyDescent="0.2">
      <c r="C670" s="7"/>
    </row>
    <row r="671" spans="3:3" ht="12.75" x14ac:dyDescent="0.2">
      <c r="C671" s="7"/>
    </row>
    <row r="672" spans="3:3" ht="12.75" x14ac:dyDescent="0.2">
      <c r="C672" s="7"/>
    </row>
    <row r="673" spans="3:3" ht="12.75" x14ac:dyDescent="0.2">
      <c r="C673" s="7"/>
    </row>
    <row r="674" spans="3:3" ht="12.75" x14ac:dyDescent="0.2">
      <c r="C674" s="7"/>
    </row>
    <row r="675" spans="3:3" ht="12.75" x14ac:dyDescent="0.2">
      <c r="C675" s="7"/>
    </row>
    <row r="676" spans="3:3" ht="12.75" x14ac:dyDescent="0.2">
      <c r="C676" s="7"/>
    </row>
    <row r="677" spans="3:3" ht="12.75" x14ac:dyDescent="0.2">
      <c r="C677" s="7"/>
    </row>
    <row r="678" spans="3:3" ht="12.75" x14ac:dyDescent="0.2">
      <c r="C678" s="7"/>
    </row>
    <row r="679" spans="3:3" ht="12.75" x14ac:dyDescent="0.2">
      <c r="C679" s="7"/>
    </row>
    <row r="680" spans="3:3" ht="12.75" x14ac:dyDescent="0.2">
      <c r="C680" s="7"/>
    </row>
    <row r="681" spans="3:3" ht="12.75" x14ac:dyDescent="0.2">
      <c r="C681" s="7"/>
    </row>
    <row r="682" spans="3:3" ht="12.75" x14ac:dyDescent="0.2">
      <c r="C682" s="7"/>
    </row>
    <row r="683" spans="3:3" ht="12.75" x14ac:dyDescent="0.2">
      <c r="C683" s="7"/>
    </row>
    <row r="684" spans="3:3" ht="12.75" x14ac:dyDescent="0.2">
      <c r="C684" s="7"/>
    </row>
    <row r="685" spans="3:3" ht="12.75" x14ac:dyDescent="0.2">
      <c r="C685" s="7"/>
    </row>
    <row r="686" spans="3:3" ht="12.75" x14ac:dyDescent="0.2">
      <c r="C686" s="7"/>
    </row>
    <row r="687" spans="3:3" ht="12.75" x14ac:dyDescent="0.2">
      <c r="C687" s="7"/>
    </row>
    <row r="688" spans="3:3" ht="12.75" x14ac:dyDescent="0.2">
      <c r="C688" s="7"/>
    </row>
    <row r="689" spans="3:3" ht="12.75" x14ac:dyDescent="0.2">
      <c r="C689" s="7"/>
    </row>
    <row r="690" spans="3:3" ht="12.75" x14ac:dyDescent="0.2">
      <c r="C690" s="7"/>
    </row>
    <row r="691" spans="3:3" ht="12.75" x14ac:dyDescent="0.2">
      <c r="C691" s="7"/>
    </row>
    <row r="692" spans="3:3" ht="12.75" x14ac:dyDescent="0.2">
      <c r="C692" s="7"/>
    </row>
    <row r="693" spans="3:3" ht="12.75" x14ac:dyDescent="0.2">
      <c r="C693" s="7"/>
    </row>
    <row r="694" spans="3:3" ht="12.75" x14ac:dyDescent="0.2">
      <c r="C694" s="7"/>
    </row>
    <row r="695" spans="3:3" ht="12.75" x14ac:dyDescent="0.2">
      <c r="C695" s="7"/>
    </row>
    <row r="696" spans="3:3" ht="12.75" x14ac:dyDescent="0.2">
      <c r="C696" s="7"/>
    </row>
    <row r="697" spans="3:3" ht="12.75" x14ac:dyDescent="0.2">
      <c r="C697" s="7"/>
    </row>
    <row r="698" spans="3:3" ht="12.75" x14ac:dyDescent="0.2">
      <c r="C698" s="7"/>
    </row>
    <row r="699" spans="3:3" ht="12.75" x14ac:dyDescent="0.2">
      <c r="C699" s="7"/>
    </row>
    <row r="700" spans="3:3" ht="12.75" x14ac:dyDescent="0.2">
      <c r="C700" s="7"/>
    </row>
    <row r="701" spans="3:3" ht="12.75" x14ac:dyDescent="0.2">
      <c r="C701" s="7"/>
    </row>
    <row r="702" spans="3:3" ht="12.75" x14ac:dyDescent="0.2">
      <c r="C702" s="7"/>
    </row>
    <row r="703" spans="3:3" ht="12.75" x14ac:dyDescent="0.2">
      <c r="C703" s="7"/>
    </row>
    <row r="704" spans="3:3" ht="12.75" x14ac:dyDescent="0.2">
      <c r="C704" s="7"/>
    </row>
    <row r="705" spans="3:3" ht="12.75" x14ac:dyDescent="0.2">
      <c r="C705" s="7"/>
    </row>
    <row r="706" spans="3:3" ht="12.75" x14ac:dyDescent="0.2">
      <c r="C706" s="7"/>
    </row>
    <row r="707" spans="3:3" ht="12.75" x14ac:dyDescent="0.2">
      <c r="C707" s="7"/>
    </row>
    <row r="708" spans="3:3" ht="12.75" x14ac:dyDescent="0.2">
      <c r="C708" s="7"/>
    </row>
    <row r="709" spans="3:3" ht="12.75" x14ac:dyDescent="0.2">
      <c r="C709" s="7"/>
    </row>
    <row r="710" spans="3:3" ht="12.75" x14ac:dyDescent="0.2">
      <c r="C710" s="7"/>
    </row>
    <row r="711" spans="3:3" ht="12.75" x14ac:dyDescent="0.2">
      <c r="C711" s="7"/>
    </row>
    <row r="712" spans="3:3" ht="12.75" x14ac:dyDescent="0.2">
      <c r="C712" s="7"/>
    </row>
    <row r="713" spans="3:3" ht="12.75" x14ac:dyDescent="0.2">
      <c r="C713" s="7"/>
    </row>
    <row r="714" spans="3:3" ht="12.75" x14ac:dyDescent="0.2">
      <c r="C714" s="7"/>
    </row>
    <row r="715" spans="3:3" ht="12.75" x14ac:dyDescent="0.2">
      <c r="C715" s="7"/>
    </row>
    <row r="716" spans="3:3" ht="12.75" x14ac:dyDescent="0.2">
      <c r="C716" s="7"/>
    </row>
    <row r="717" spans="3:3" ht="12.75" x14ac:dyDescent="0.2">
      <c r="C717" s="7"/>
    </row>
    <row r="718" spans="3:3" ht="12.75" x14ac:dyDescent="0.2">
      <c r="C718" s="7"/>
    </row>
    <row r="719" spans="3:3" ht="12.75" x14ac:dyDescent="0.2">
      <c r="C719" s="7"/>
    </row>
    <row r="720" spans="3:3" ht="12.75" x14ac:dyDescent="0.2">
      <c r="C720" s="7"/>
    </row>
    <row r="721" spans="3:3" ht="12.75" x14ac:dyDescent="0.2">
      <c r="C721" s="7"/>
    </row>
    <row r="722" spans="3:3" ht="12.75" x14ac:dyDescent="0.2">
      <c r="C722" s="7"/>
    </row>
    <row r="723" spans="3:3" ht="12.75" x14ac:dyDescent="0.2">
      <c r="C723" s="7"/>
    </row>
    <row r="724" spans="3:3" ht="12.75" x14ac:dyDescent="0.2">
      <c r="C724" s="7"/>
    </row>
    <row r="725" spans="3:3" ht="12.75" x14ac:dyDescent="0.2">
      <c r="C725" s="7"/>
    </row>
    <row r="726" spans="3:3" ht="12.75" x14ac:dyDescent="0.2">
      <c r="C726" s="7"/>
    </row>
    <row r="727" spans="3:3" ht="12.75" x14ac:dyDescent="0.2">
      <c r="C727" s="7"/>
    </row>
    <row r="728" spans="3:3" ht="12.75" x14ac:dyDescent="0.2">
      <c r="C728" s="7"/>
    </row>
    <row r="729" spans="3:3" ht="12.75" x14ac:dyDescent="0.2">
      <c r="C729" s="7"/>
    </row>
    <row r="730" spans="3:3" ht="12.75" x14ac:dyDescent="0.2">
      <c r="C730" s="7"/>
    </row>
    <row r="731" spans="3:3" ht="12.75" x14ac:dyDescent="0.2">
      <c r="C731" s="7"/>
    </row>
    <row r="732" spans="3:3" ht="12.75" x14ac:dyDescent="0.2">
      <c r="C732" s="7"/>
    </row>
    <row r="733" spans="3:3" ht="12.75" x14ac:dyDescent="0.2">
      <c r="C733" s="7"/>
    </row>
    <row r="734" spans="3:3" ht="12.75" x14ac:dyDescent="0.2">
      <c r="C734" s="7"/>
    </row>
    <row r="735" spans="3:3" ht="12.75" x14ac:dyDescent="0.2">
      <c r="C735" s="7"/>
    </row>
    <row r="736" spans="3:3" ht="12.75" x14ac:dyDescent="0.2">
      <c r="C736" s="7"/>
    </row>
    <row r="737" spans="3:3" ht="12.75" x14ac:dyDescent="0.2">
      <c r="C737" s="7"/>
    </row>
    <row r="738" spans="3:3" ht="12.75" x14ac:dyDescent="0.2">
      <c r="C738" s="7"/>
    </row>
    <row r="739" spans="3:3" ht="12.75" x14ac:dyDescent="0.2">
      <c r="C739" s="7"/>
    </row>
    <row r="740" spans="3:3" ht="12.75" x14ac:dyDescent="0.2">
      <c r="C740" s="7"/>
    </row>
    <row r="741" spans="3:3" ht="12.75" x14ac:dyDescent="0.2">
      <c r="C741" s="7"/>
    </row>
    <row r="742" spans="3:3" ht="12.75" x14ac:dyDescent="0.2">
      <c r="C742" s="7"/>
    </row>
    <row r="743" spans="3:3" ht="12.75" x14ac:dyDescent="0.2">
      <c r="C743" s="7"/>
    </row>
    <row r="744" spans="3:3" ht="12.75" x14ac:dyDescent="0.2">
      <c r="C744" s="7"/>
    </row>
    <row r="745" spans="3:3" ht="12.75" x14ac:dyDescent="0.2">
      <c r="C745" s="7"/>
    </row>
    <row r="746" spans="3:3" ht="12.75" x14ac:dyDescent="0.2">
      <c r="C746" s="7"/>
    </row>
    <row r="747" spans="3:3" ht="12.75" x14ac:dyDescent="0.2">
      <c r="C747" s="7"/>
    </row>
    <row r="748" spans="3:3" ht="12.75" x14ac:dyDescent="0.2">
      <c r="C748" s="7"/>
    </row>
    <row r="749" spans="3:3" ht="12.75" x14ac:dyDescent="0.2">
      <c r="C749" s="7"/>
    </row>
    <row r="750" spans="3:3" ht="12.75" x14ac:dyDescent="0.2">
      <c r="C750" s="7"/>
    </row>
    <row r="751" spans="3:3" ht="12.75" x14ac:dyDescent="0.2">
      <c r="C751" s="7"/>
    </row>
    <row r="752" spans="3:3" ht="12.75" x14ac:dyDescent="0.2">
      <c r="C752" s="7"/>
    </row>
    <row r="753" spans="3:3" ht="12.75" x14ac:dyDescent="0.2">
      <c r="C753" s="7"/>
    </row>
    <row r="754" spans="3:3" ht="12.75" x14ac:dyDescent="0.2">
      <c r="C754" s="7"/>
    </row>
    <row r="755" spans="3:3" ht="12.75" x14ac:dyDescent="0.2">
      <c r="C755" s="7"/>
    </row>
    <row r="756" spans="3:3" ht="12.75" x14ac:dyDescent="0.2">
      <c r="C756" s="7"/>
    </row>
    <row r="757" spans="3:3" ht="12.75" x14ac:dyDescent="0.2">
      <c r="C757" s="7"/>
    </row>
    <row r="758" spans="3:3" ht="12.75" x14ac:dyDescent="0.2">
      <c r="C758" s="7"/>
    </row>
    <row r="759" spans="3:3" ht="12.75" x14ac:dyDescent="0.2">
      <c r="C759" s="7"/>
    </row>
    <row r="760" spans="3:3" ht="12.75" x14ac:dyDescent="0.2">
      <c r="C760" s="7"/>
    </row>
    <row r="761" spans="3:3" ht="12.75" x14ac:dyDescent="0.2">
      <c r="C761" s="7"/>
    </row>
    <row r="762" spans="3:3" ht="12.75" x14ac:dyDescent="0.2">
      <c r="C762" s="7"/>
    </row>
    <row r="763" spans="3:3" ht="12.75" x14ac:dyDescent="0.2">
      <c r="C763" s="7"/>
    </row>
    <row r="764" spans="3:3" ht="12.75" x14ac:dyDescent="0.2">
      <c r="C764" s="7"/>
    </row>
    <row r="765" spans="3:3" ht="12.75" x14ac:dyDescent="0.2">
      <c r="C765" s="7"/>
    </row>
    <row r="766" spans="3:3" ht="12.75" x14ac:dyDescent="0.2">
      <c r="C766" s="7"/>
    </row>
    <row r="767" spans="3:3" ht="12.75" x14ac:dyDescent="0.2">
      <c r="C767" s="7"/>
    </row>
    <row r="768" spans="3:3" ht="12.75" x14ac:dyDescent="0.2">
      <c r="C768" s="7"/>
    </row>
    <row r="769" spans="3:3" ht="12.75" x14ac:dyDescent="0.2">
      <c r="C769" s="7"/>
    </row>
    <row r="770" spans="3:3" ht="12.75" x14ac:dyDescent="0.2">
      <c r="C770" s="7"/>
    </row>
    <row r="771" spans="3:3" ht="12.75" x14ac:dyDescent="0.2">
      <c r="C771" s="7"/>
    </row>
    <row r="772" spans="3:3" ht="12.75" x14ac:dyDescent="0.2">
      <c r="C772" s="7"/>
    </row>
    <row r="773" spans="3:3" ht="12.75" x14ac:dyDescent="0.2">
      <c r="C773" s="7"/>
    </row>
    <row r="774" spans="3:3" ht="12.75" x14ac:dyDescent="0.2">
      <c r="C774" s="7"/>
    </row>
    <row r="775" spans="3:3" ht="12.75" x14ac:dyDescent="0.2">
      <c r="C775" s="7"/>
    </row>
    <row r="776" spans="3:3" ht="12.75" x14ac:dyDescent="0.2">
      <c r="C776" s="7"/>
    </row>
    <row r="777" spans="3:3" ht="12.75" x14ac:dyDescent="0.2">
      <c r="C777" s="7"/>
    </row>
    <row r="778" spans="3:3" ht="12.75" x14ac:dyDescent="0.2">
      <c r="C778" s="7"/>
    </row>
    <row r="779" spans="3:3" ht="12.75" x14ac:dyDescent="0.2">
      <c r="C779" s="7"/>
    </row>
    <row r="780" spans="3:3" ht="12.75" x14ac:dyDescent="0.2">
      <c r="C780" s="7"/>
    </row>
    <row r="781" spans="3:3" ht="12.75" x14ac:dyDescent="0.2">
      <c r="C781" s="7"/>
    </row>
    <row r="782" spans="3:3" ht="12.75" x14ac:dyDescent="0.2">
      <c r="C782" s="7"/>
    </row>
    <row r="783" spans="3:3" ht="12.75" x14ac:dyDescent="0.2">
      <c r="C783" s="7"/>
    </row>
    <row r="784" spans="3:3" ht="12.75" x14ac:dyDescent="0.2">
      <c r="C784" s="7"/>
    </row>
    <row r="785" spans="3:3" ht="12.75" x14ac:dyDescent="0.2">
      <c r="C785" s="7"/>
    </row>
    <row r="786" spans="3:3" ht="12.75" x14ac:dyDescent="0.2">
      <c r="C786" s="7"/>
    </row>
    <row r="787" spans="3:3" ht="12.75" x14ac:dyDescent="0.2">
      <c r="C787" s="7"/>
    </row>
    <row r="788" spans="3:3" ht="12.75" x14ac:dyDescent="0.2">
      <c r="C788" s="7"/>
    </row>
    <row r="789" spans="3:3" ht="12.75" x14ac:dyDescent="0.2">
      <c r="C789" s="7"/>
    </row>
    <row r="790" spans="3:3" ht="12.75" x14ac:dyDescent="0.2">
      <c r="C790" s="7"/>
    </row>
    <row r="791" spans="3:3" ht="12.75" x14ac:dyDescent="0.2">
      <c r="C791" s="7"/>
    </row>
    <row r="792" spans="3:3" ht="12.75" x14ac:dyDescent="0.2">
      <c r="C792" s="7"/>
    </row>
    <row r="793" spans="3:3" ht="12.75" x14ac:dyDescent="0.2">
      <c r="C793" s="7"/>
    </row>
    <row r="794" spans="3:3" ht="12.75" x14ac:dyDescent="0.2">
      <c r="C794" s="7"/>
    </row>
    <row r="795" spans="3:3" ht="12.75" x14ac:dyDescent="0.2">
      <c r="C795" s="7"/>
    </row>
    <row r="796" spans="3:3" ht="12.75" x14ac:dyDescent="0.2">
      <c r="C796" s="7"/>
    </row>
    <row r="797" spans="3:3" ht="12.75" x14ac:dyDescent="0.2">
      <c r="C797" s="7"/>
    </row>
    <row r="798" spans="3:3" ht="12.75" x14ac:dyDescent="0.2">
      <c r="C798" s="7"/>
    </row>
    <row r="799" spans="3:3" ht="12.75" x14ac:dyDescent="0.2">
      <c r="C799" s="7"/>
    </row>
    <row r="800" spans="3:3" ht="12.75" x14ac:dyDescent="0.2">
      <c r="C800" s="7"/>
    </row>
    <row r="801" spans="3:3" ht="12.75" x14ac:dyDescent="0.2">
      <c r="C801" s="7"/>
    </row>
    <row r="802" spans="3:3" ht="12.75" x14ac:dyDescent="0.2">
      <c r="C802" s="7"/>
    </row>
    <row r="803" spans="3:3" ht="12.75" x14ac:dyDescent="0.2">
      <c r="C803" s="7"/>
    </row>
    <row r="804" spans="3:3" ht="12.75" x14ac:dyDescent="0.2">
      <c r="C804" s="7"/>
    </row>
    <row r="805" spans="3:3" ht="12.75" x14ac:dyDescent="0.2">
      <c r="C805" s="7"/>
    </row>
    <row r="806" spans="3:3" ht="12.75" x14ac:dyDescent="0.2">
      <c r="C806" s="7"/>
    </row>
    <row r="807" spans="3:3" ht="12.75" x14ac:dyDescent="0.2">
      <c r="C807" s="7"/>
    </row>
    <row r="808" spans="3:3" ht="12.75" x14ac:dyDescent="0.2">
      <c r="C808" s="7"/>
    </row>
    <row r="809" spans="3:3" ht="12.75" x14ac:dyDescent="0.2">
      <c r="C809" s="7"/>
    </row>
    <row r="810" spans="3:3" ht="12.75" x14ac:dyDescent="0.2">
      <c r="C810" s="7"/>
    </row>
    <row r="811" spans="3:3" ht="12.75" x14ac:dyDescent="0.2">
      <c r="C811" s="7"/>
    </row>
    <row r="812" spans="3:3" ht="12.75" x14ac:dyDescent="0.2">
      <c r="C812" s="7"/>
    </row>
    <row r="813" spans="3:3" ht="12.75" x14ac:dyDescent="0.2">
      <c r="C813" s="7"/>
    </row>
    <row r="814" spans="3:3" ht="12.75" x14ac:dyDescent="0.2">
      <c r="C814" s="7"/>
    </row>
    <row r="815" spans="3:3" ht="12.75" x14ac:dyDescent="0.2">
      <c r="C815" s="7"/>
    </row>
    <row r="816" spans="3:3" ht="12.75" x14ac:dyDescent="0.2">
      <c r="C816" s="7"/>
    </row>
    <row r="817" spans="3:3" ht="12.75" x14ac:dyDescent="0.2">
      <c r="C817" s="7"/>
    </row>
    <row r="818" spans="3:3" ht="12.75" x14ac:dyDescent="0.2">
      <c r="C818" s="7"/>
    </row>
    <row r="819" spans="3:3" ht="12.75" x14ac:dyDescent="0.2">
      <c r="C819" s="7"/>
    </row>
    <row r="820" spans="3:3" ht="12.75" x14ac:dyDescent="0.2">
      <c r="C820" s="7"/>
    </row>
    <row r="821" spans="3:3" ht="12.75" x14ac:dyDescent="0.2">
      <c r="C821" s="7"/>
    </row>
    <row r="822" spans="3:3" ht="12.75" x14ac:dyDescent="0.2">
      <c r="C822" s="7"/>
    </row>
    <row r="823" spans="3:3" ht="12.75" x14ac:dyDescent="0.2">
      <c r="C823" s="7"/>
    </row>
    <row r="824" spans="3:3" ht="12.75" x14ac:dyDescent="0.2">
      <c r="C824" s="7"/>
    </row>
    <row r="825" spans="3:3" ht="12.75" x14ac:dyDescent="0.2">
      <c r="C825" s="7"/>
    </row>
    <row r="826" spans="3:3" ht="12.75" x14ac:dyDescent="0.2">
      <c r="C826" s="7"/>
    </row>
    <row r="827" spans="3:3" ht="12.75" x14ac:dyDescent="0.2">
      <c r="C827" s="7"/>
    </row>
    <row r="828" spans="3:3" ht="12.75" x14ac:dyDescent="0.2">
      <c r="C828" s="7"/>
    </row>
    <row r="829" spans="3:3" ht="12.75" x14ac:dyDescent="0.2">
      <c r="C829" s="7"/>
    </row>
    <row r="830" spans="3:3" ht="12.75" x14ac:dyDescent="0.2">
      <c r="C830" s="7"/>
    </row>
    <row r="831" spans="3:3" ht="12.75" x14ac:dyDescent="0.2">
      <c r="C831" s="7"/>
    </row>
    <row r="832" spans="3:3" ht="12.75" x14ac:dyDescent="0.2">
      <c r="C832" s="7"/>
    </row>
    <row r="833" spans="3:3" ht="12.75" x14ac:dyDescent="0.2">
      <c r="C833" s="7"/>
    </row>
    <row r="834" spans="3:3" ht="12.75" x14ac:dyDescent="0.2">
      <c r="C834" s="7"/>
    </row>
    <row r="835" spans="3:3" ht="12.75" x14ac:dyDescent="0.2">
      <c r="C835" s="7"/>
    </row>
    <row r="836" spans="3:3" ht="12.75" x14ac:dyDescent="0.2">
      <c r="C836" s="7"/>
    </row>
    <row r="837" spans="3:3" ht="12.75" x14ac:dyDescent="0.2">
      <c r="C837" s="7"/>
    </row>
    <row r="838" spans="3:3" ht="12.75" x14ac:dyDescent="0.2">
      <c r="C838" s="7"/>
    </row>
    <row r="839" spans="3:3" ht="12.75" x14ac:dyDescent="0.2">
      <c r="C839" s="7"/>
    </row>
    <row r="840" spans="3:3" ht="12.75" x14ac:dyDescent="0.2">
      <c r="C840" s="7"/>
    </row>
    <row r="841" spans="3:3" ht="12.75" x14ac:dyDescent="0.2">
      <c r="C841" s="7"/>
    </row>
    <row r="842" spans="3:3" ht="12.75" x14ac:dyDescent="0.2">
      <c r="C842" s="7"/>
    </row>
    <row r="843" spans="3:3" ht="12.75" x14ac:dyDescent="0.2">
      <c r="C843" s="7"/>
    </row>
    <row r="844" spans="3:3" ht="12.75" x14ac:dyDescent="0.2">
      <c r="C844" s="7"/>
    </row>
    <row r="845" spans="3:3" ht="12.75" x14ac:dyDescent="0.2">
      <c r="C845" s="7"/>
    </row>
    <row r="846" spans="3:3" ht="12.75" x14ac:dyDescent="0.2">
      <c r="C846" s="7"/>
    </row>
    <row r="847" spans="3:3" ht="12.75" x14ac:dyDescent="0.2">
      <c r="C847" s="7"/>
    </row>
    <row r="848" spans="3:3" ht="12.75" x14ac:dyDescent="0.2">
      <c r="C848" s="7"/>
    </row>
    <row r="849" spans="3:3" ht="12.75" x14ac:dyDescent="0.2">
      <c r="C849" s="7"/>
    </row>
    <row r="850" spans="3:3" ht="12.75" x14ac:dyDescent="0.2">
      <c r="C850" s="7"/>
    </row>
    <row r="851" spans="3:3" ht="12.75" x14ac:dyDescent="0.2">
      <c r="C851" s="7"/>
    </row>
    <row r="852" spans="3:3" ht="12.75" x14ac:dyDescent="0.2">
      <c r="C852" s="7"/>
    </row>
    <row r="853" spans="3:3" ht="12.75" x14ac:dyDescent="0.2">
      <c r="C853" s="7"/>
    </row>
    <row r="854" spans="3:3" ht="12.75" x14ac:dyDescent="0.2">
      <c r="C854" s="7"/>
    </row>
    <row r="855" spans="3:3" ht="12.75" x14ac:dyDescent="0.2">
      <c r="C855" s="7"/>
    </row>
    <row r="856" spans="3:3" ht="12.75" x14ac:dyDescent="0.2">
      <c r="C856" s="7"/>
    </row>
    <row r="857" spans="3:3" ht="12.75" x14ac:dyDescent="0.2">
      <c r="C857" s="7"/>
    </row>
    <row r="858" spans="3:3" ht="12.75" x14ac:dyDescent="0.2">
      <c r="C858" s="7"/>
    </row>
    <row r="859" spans="3:3" ht="12.75" x14ac:dyDescent="0.2">
      <c r="C859" s="7"/>
    </row>
    <row r="860" spans="3:3" ht="12.75" x14ac:dyDescent="0.2">
      <c r="C860" s="7"/>
    </row>
    <row r="861" spans="3:3" ht="12.75" x14ac:dyDescent="0.2">
      <c r="C861" s="7"/>
    </row>
    <row r="862" spans="3:3" ht="12.75" x14ac:dyDescent="0.2">
      <c r="C862" s="7"/>
    </row>
    <row r="863" spans="3:3" ht="12.75" x14ac:dyDescent="0.2">
      <c r="C863" s="7"/>
    </row>
    <row r="864" spans="3:3" ht="12.75" x14ac:dyDescent="0.2">
      <c r="C864" s="7"/>
    </row>
    <row r="865" spans="3:3" ht="12.75" x14ac:dyDescent="0.2">
      <c r="C865" s="7"/>
    </row>
    <row r="866" spans="3:3" ht="12.75" x14ac:dyDescent="0.2">
      <c r="C866" s="7"/>
    </row>
    <row r="867" spans="3:3" ht="12.75" x14ac:dyDescent="0.2">
      <c r="C867" s="7"/>
    </row>
    <row r="868" spans="3:3" ht="12.75" x14ac:dyDescent="0.2">
      <c r="C868" s="7"/>
    </row>
    <row r="869" spans="3:3" ht="12.75" x14ac:dyDescent="0.2">
      <c r="C869" s="7"/>
    </row>
    <row r="870" spans="3:3" ht="12.75" x14ac:dyDescent="0.2">
      <c r="C870" s="7"/>
    </row>
    <row r="871" spans="3:3" ht="12.75" x14ac:dyDescent="0.2">
      <c r="C871" s="7"/>
    </row>
    <row r="872" spans="3:3" ht="12.75" x14ac:dyDescent="0.2">
      <c r="C872" s="7"/>
    </row>
    <row r="873" spans="3:3" ht="12.75" x14ac:dyDescent="0.2">
      <c r="C873" s="7"/>
    </row>
    <row r="874" spans="3:3" ht="12.75" x14ac:dyDescent="0.2">
      <c r="C874" s="7"/>
    </row>
    <row r="875" spans="3:3" ht="12.75" x14ac:dyDescent="0.2">
      <c r="C875" s="7"/>
    </row>
    <row r="876" spans="3:3" ht="12.75" x14ac:dyDescent="0.2">
      <c r="C876" s="7"/>
    </row>
    <row r="877" spans="3:3" ht="12.75" x14ac:dyDescent="0.2">
      <c r="C877" s="7"/>
    </row>
    <row r="878" spans="3:3" ht="12.75" x14ac:dyDescent="0.2">
      <c r="C878" s="7"/>
    </row>
    <row r="879" spans="3:3" ht="12.75" x14ac:dyDescent="0.2">
      <c r="C879" s="7"/>
    </row>
    <row r="880" spans="3:3" ht="12.75" x14ac:dyDescent="0.2">
      <c r="C880" s="7"/>
    </row>
    <row r="881" spans="3:3" ht="12.75" x14ac:dyDescent="0.2">
      <c r="C881" s="7"/>
    </row>
    <row r="882" spans="3:3" ht="12.75" x14ac:dyDescent="0.2">
      <c r="C882" s="7"/>
    </row>
    <row r="883" spans="3:3" ht="12.75" x14ac:dyDescent="0.2">
      <c r="C883" s="7"/>
    </row>
    <row r="884" spans="3:3" ht="12.75" x14ac:dyDescent="0.2">
      <c r="C884" s="7"/>
    </row>
    <row r="885" spans="3:3" ht="12.75" x14ac:dyDescent="0.2">
      <c r="C885" s="7"/>
    </row>
    <row r="886" spans="3:3" ht="12.75" x14ac:dyDescent="0.2">
      <c r="C886" s="7"/>
    </row>
    <row r="887" spans="3:3" ht="12.75" x14ac:dyDescent="0.2">
      <c r="C887" s="7"/>
    </row>
    <row r="888" spans="3:3" ht="12.75" x14ac:dyDescent="0.2">
      <c r="C888" s="7"/>
    </row>
    <row r="889" spans="3:3" ht="12.75" x14ac:dyDescent="0.2">
      <c r="C889" s="7"/>
    </row>
    <row r="890" spans="3:3" ht="12.75" x14ac:dyDescent="0.2">
      <c r="C890" s="7"/>
    </row>
    <row r="891" spans="3:3" ht="12.75" x14ac:dyDescent="0.2">
      <c r="C891" s="7"/>
    </row>
    <row r="892" spans="3:3" ht="12.75" x14ac:dyDescent="0.2">
      <c r="C892" s="7"/>
    </row>
    <row r="893" spans="3:3" ht="12.75" x14ac:dyDescent="0.2">
      <c r="C893" s="7"/>
    </row>
    <row r="894" spans="3:3" ht="12.75" x14ac:dyDescent="0.2">
      <c r="C894" s="7"/>
    </row>
    <row r="895" spans="3:3" ht="12.75" x14ac:dyDescent="0.2">
      <c r="C895" s="7"/>
    </row>
    <row r="896" spans="3:3" ht="12.75" x14ac:dyDescent="0.2">
      <c r="C896" s="7"/>
    </row>
    <row r="897" spans="3:3" ht="12.75" x14ac:dyDescent="0.2">
      <c r="C897" s="7"/>
    </row>
    <row r="898" spans="3:3" ht="12.75" x14ac:dyDescent="0.2">
      <c r="C898" s="7"/>
    </row>
    <row r="899" spans="3:3" ht="12.75" x14ac:dyDescent="0.2">
      <c r="C899" s="7"/>
    </row>
    <row r="900" spans="3:3" ht="12.75" x14ac:dyDescent="0.2">
      <c r="C900" s="7"/>
    </row>
    <row r="901" spans="3:3" ht="12.75" x14ac:dyDescent="0.2">
      <c r="C901" s="7"/>
    </row>
    <row r="902" spans="3:3" ht="12.75" x14ac:dyDescent="0.2">
      <c r="C902" s="7"/>
    </row>
    <row r="903" spans="3:3" ht="12.75" x14ac:dyDescent="0.2">
      <c r="C903" s="7"/>
    </row>
    <row r="904" spans="3:3" ht="12.75" x14ac:dyDescent="0.2">
      <c r="C904" s="7"/>
    </row>
    <row r="905" spans="3:3" ht="12.75" x14ac:dyDescent="0.2">
      <c r="C905" s="7"/>
    </row>
    <row r="906" spans="3:3" ht="12.75" x14ac:dyDescent="0.2">
      <c r="C906" s="7"/>
    </row>
    <row r="907" spans="3:3" ht="12.75" x14ac:dyDescent="0.2">
      <c r="C907" s="7"/>
    </row>
    <row r="908" spans="3:3" ht="12.75" x14ac:dyDescent="0.2">
      <c r="C908" s="7"/>
    </row>
    <row r="909" spans="3:3" ht="12.75" x14ac:dyDescent="0.2">
      <c r="C909" s="7"/>
    </row>
    <row r="910" spans="3:3" ht="12.75" x14ac:dyDescent="0.2">
      <c r="C910" s="7"/>
    </row>
    <row r="911" spans="3:3" ht="12.75" x14ac:dyDescent="0.2">
      <c r="C911" s="7"/>
    </row>
    <row r="912" spans="3:3" ht="12.75" x14ac:dyDescent="0.2">
      <c r="C912" s="7"/>
    </row>
    <row r="913" spans="3:3" ht="12.75" x14ac:dyDescent="0.2">
      <c r="C913" s="7"/>
    </row>
    <row r="914" spans="3:3" ht="12.75" x14ac:dyDescent="0.2">
      <c r="C914" s="7"/>
    </row>
    <row r="915" spans="3:3" ht="12.75" x14ac:dyDescent="0.2">
      <c r="C915" s="7"/>
    </row>
    <row r="916" spans="3:3" ht="12.75" x14ac:dyDescent="0.2">
      <c r="C916" s="7"/>
    </row>
    <row r="917" spans="3:3" ht="12.75" x14ac:dyDescent="0.2">
      <c r="C917" s="7"/>
    </row>
    <row r="918" spans="3:3" ht="12.75" x14ac:dyDescent="0.2">
      <c r="C918" s="7"/>
    </row>
    <row r="919" spans="3:3" ht="12.75" x14ac:dyDescent="0.2">
      <c r="C919" s="7"/>
    </row>
    <row r="920" spans="3:3" ht="12.75" x14ac:dyDescent="0.2">
      <c r="C920" s="7"/>
    </row>
    <row r="921" spans="3:3" ht="12.75" x14ac:dyDescent="0.2">
      <c r="C921" s="7"/>
    </row>
    <row r="922" spans="3:3" ht="12.75" x14ac:dyDescent="0.2">
      <c r="C922" s="7"/>
    </row>
    <row r="923" spans="3:3" ht="12.75" x14ac:dyDescent="0.2">
      <c r="C923" s="7"/>
    </row>
    <row r="924" spans="3:3" ht="12.75" x14ac:dyDescent="0.2">
      <c r="C924" s="7"/>
    </row>
    <row r="925" spans="3:3" ht="12.75" x14ac:dyDescent="0.2">
      <c r="C925" s="7"/>
    </row>
    <row r="926" spans="3:3" ht="12.75" x14ac:dyDescent="0.2">
      <c r="C926" s="7"/>
    </row>
    <row r="927" spans="3:3" ht="12.75" x14ac:dyDescent="0.2">
      <c r="C927" s="7"/>
    </row>
    <row r="928" spans="3:3" ht="12.75" x14ac:dyDescent="0.2">
      <c r="C928" s="7"/>
    </row>
    <row r="929" spans="3:3" ht="12.75" x14ac:dyDescent="0.2">
      <c r="C929" s="7"/>
    </row>
    <row r="930" spans="3:3" ht="12.75" x14ac:dyDescent="0.2">
      <c r="C930" s="7"/>
    </row>
    <row r="931" spans="3:3" ht="12.75" x14ac:dyDescent="0.2">
      <c r="C931" s="7"/>
    </row>
    <row r="932" spans="3:3" ht="12.75" x14ac:dyDescent="0.2">
      <c r="C932" s="7"/>
    </row>
    <row r="933" spans="3:3" ht="12.75" x14ac:dyDescent="0.2">
      <c r="C933" s="7"/>
    </row>
    <row r="934" spans="3:3" ht="12.75" x14ac:dyDescent="0.2">
      <c r="C934" s="7"/>
    </row>
    <row r="935" spans="3:3" ht="12.75" x14ac:dyDescent="0.2">
      <c r="C935" s="7"/>
    </row>
    <row r="936" spans="3:3" ht="12.75" x14ac:dyDescent="0.2">
      <c r="C936" s="7"/>
    </row>
    <row r="937" spans="3:3" ht="12.75" x14ac:dyDescent="0.2">
      <c r="C937" s="7"/>
    </row>
    <row r="938" spans="3:3" ht="12.75" x14ac:dyDescent="0.2">
      <c r="C938" s="7"/>
    </row>
    <row r="939" spans="3:3" ht="12.75" x14ac:dyDescent="0.2">
      <c r="C939" s="7"/>
    </row>
    <row r="940" spans="3:3" ht="12.75" x14ac:dyDescent="0.2">
      <c r="C940" s="7"/>
    </row>
    <row r="941" spans="3:3" ht="12.75" x14ac:dyDescent="0.2">
      <c r="C941" s="7"/>
    </row>
    <row r="942" spans="3:3" ht="12.75" x14ac:dyDescent="0.2">
      <c r="C942" s="7"/>
    </row>
    <row r="943" spans="3:3" ht="12.75" x14ac:dyDescent="0.2">
      <c r="C943" s="7"/>
    </row>
    <row r="944" spans="3:3" ht="12.75" x14ac:dyDescent="0.2">
      <c r="C944" s="7"/>
    </row>
    <row r="945" spans="3:3" ht="12.75" x14ac:dyDescent="0.2">
      <c r="C945" s="7"/>
    </row>
    <row r="946" spans="3:3" ht="12.75" x14ac:dyDescent="0.2">
      <c r="C946" s="7"/>
    </row>
    <row r="947" spans="3:3" ht="12.75" x14ac:dyDescent="0.2">
      <c r="C947" s="7"/>
    </row>
    <row r="948" spans="3:3" ht="12.75" x14ac:dyDescent="0.2">
      <c r="C948" s="7"/>
    </row>
    <row r="949" spans="3:3" ht="12.75" x14ac:dyDescent="0.2">
      <c r="C949" s="7"/>
    </row>
    <row r="950" spans="3:3" ht="12.75" x14ac:dyDescent="0.2">
      <c r="C950" s="7"/>
    </row>
    <row r="951" spans="3:3" ht="12.75" x14ac:dyDescent="0.2">
      <c r="C951" s="7"/>
    </row>
    <row r="952" spans="3:3" ht="12.75" x14ac:dyDescent="0.2">
      <c r="C952" s="7"/>
    </row>
    <row r="953" spans="3:3" ht="12.75" x14ac:dyDescent="0.2">
      <c r="C953" s="7"/>
    </row>
    <row r="954" spans="3:3" ht="12.75" x14ac:dyDescent="0.2">
      <c r="C954" s="7"/>
    </row>
    <row r="955" spans="3:3" ht="12.75" x14ac:dyDescent="0.2">
      <c r="C955" s="7"/>
    </row>
    <row r="956" spans="3:3" ht="12.75" x14ac:dyDescent="0.2">
      <c r="C956" s="7"/>
    </row>
    <row r="957" spans="3:3" ht="12.75" x14ac:dyDescent="0.2">
      <c r="C957" s="7"/>
    </row>
    <row r="958" spans="3:3" ht="12.75" x14ac:dyDescent="0.2">
      <c r="C958" s="7"/>
    </row>
    <row r="959" spans="3:3" ht="12.75" x14ac:dyDescent="0.2">
      <c r="C959" s="7"/>
    </row>
    <row r="960" spans="3:3" ht="12.75" x14ac:dyDescent="0.2">
      <c r="C960" s="7"/>
    </row>
    <row r="961" spans="3:3" ht="12.75" x14ac:dyDescent="0.2">
      <c r="C961" s="7"/>
    </row>
    <row r="962" spans="3:3" ht="12.75" x14ac:dyDescent="0.2">
      <c r="C962" s="7"/>
    </row>
    <row r="963" spans="3:3" ht="12.75" x14ac:dyDescent="0.2">
      <c r="C963" s="7"/>
    </row>
    <row r="964" spans="3:3" ht="12.75" x14ac:dyDescent="0.2">
      <c r="C964" s="7"/>
    </row>
    <row r="965" spans="3:3" ht="12.75" x14ac:dyDescent="0.2">
      <c r="C965" s="7"/>
    </row>
    <row r="966" spans="3:3" ht="12.75" x14ac:dyDescent="0.2">
      <c r="C966" s="7"/>
    </row>
    <row r="967" spans="3:3" ht="12.75" x14ac:dyDescent="0.2">
      <c r="C967" s="7"/>
    </row>
    <row r="968" spans="3:3" ht="12.75" x14ac:dyDescent="0.2">
      <c r="C968" s="7"/>
    </row>
    <row r="969" spans="3:3" ht="12.75" x14ac:dyDescent="0.2">
      <c r="C969" s="7"/>
    </row>
    <row r="970" spans="3:3" ht="12.75" x14ac:dyDescent="0.2">
      <c r="C970" s="7"/>
    </row>
    <row r="971" spans="3:3" ht="12.75" x14ac:dyDescent="0.2">
      <c r="C971" s="7"/>
    </row>
    <row r="972" spans="3:3" ht="12.75" x14ac:dyDescent="0.2">
      <c r="C972" s="7"/>
    </row>
    <row r="973" spans="3:3" ht="12.75" x14ac:dyDescent="0.2">
      <c r="C973" s="7"/>
    </row>
    <row r="974" spans="3:3" ht="12.75" x14ac:dyDescent="0.2">
      <c r="C974" s="7"/>
    </row>
    <row r="975" spans="3:3" ht="12.75" x14ac:dyDescent="0.2">
      <c r="C975" s="7"/>
    </row>
    <row r="976" spans="3:3" ht="12.75" x14ac:dyDescent="0.2">
      <c r="C976" s="7"/>
    </row>
    <row r="977" spans="3:3" ht="12.75" x14ac:dyDescent="0.2">
      <c r="C977" s="7"/>
    </row>
    <row r="978" spans="3:3" ht="12.75" x14ac:dyDescent="0.2">
      <c r="C978" s="7"/>
    </row>
    <row r="979" spans="3:3" ht="12.75" x14ac:dyDescent="0.2">
      <c r="C979" s="7"/>
    </row>
    <row r="980" spans="3:3" ht="12.75" x14ac:dyDescent="0.2">
      <c r="C980" s="7"/>
    </row>
    <row r="981" spans="3:3" ht="12.75" x14ac:dyDescent="0.2">
      <c r="C981" s="7"/>
    </row>
    <row r="982" spans="3:3" ht="12.75" x14ac:dyDescent="0.2">
      <c r="C982" s="7"/>
    </row>
    <row r="983" spans="3:3" ht="12.75" x14ac:dyDescent="0.2">
      <c r="C983" s="7"/>
    </row>
    <row r="984" spans="3:3" ht="12.75" x14ac:dyDescent="0.2">
      <c r="C984" s="7"/>
    </row>
    <row r="985" spans="3:3" ht="12.75" x14ac:dyDescent="0.2">
      <c r="C985" s="7"/>
    </row>
    <row r="986" spans="3:3" ht="12.75" x14ac:dyDescent="0.2">
      <c r="C986" s="7"/>
    </row>
    <row r="987" spans="3:3" ht="12.75" x14ac:dyDescent="0.2">
      <c r="C987" s="7"/>
    </row>
    <row r="988" spans="3:3" ht="12.75" x14ac:dyDescent="0.2">
      <c r="C988" s="7"/>
    </row>
    <row r="989" spans="3:3" ht="12.75" x14ac:dyDescent="0.2">
      <c r="C989" s="7"/>
    </row>
    <row r="990" spans="3:3" ht="12.75" x14ac:dyDescent="0.2">
      <c r="C990" s="7"/>
    </row>
    <row r="991" spans="3:3" ht="12.75" x14ac:dyDescent="0.2">
      <c r="C991" s="7"/>
    </row>
    <row r="992" spans="3:3" ht="12.75" x14ac:dyDescent="0.2">
      <c r="C992" s="7"/>
    </row>
    <row r="993" spans="3:3" ht="12.75" x14ac:dyDescent="0.2">
      <c r="C993" s="7"/>
    </row>
    <row r="994" spans="3:3" ht="12.75" x14ac:dyDescent="0.2">
      <c r="C994" s="7"/>
    </row>
    <row r="995" spans="3:3" ht="12.75" x14ac:dyDescent="0.2">
      <c r="C995" s="7"/>
    </row>
    <row r="996" spans="3:3" ht="12.75" x14ac:dyDescent="0.2">
      <c r="C996" s="7"/>
    </row>
    <row r="997" spans="3:3" ht="12.75" x14ac:dyDescent="0.2">
      <c r="C997" s="7"/>
    </row>
    <row r="998" spans="3:3" ht="12.75" x14ac:dyDescent="0.2">
      <c r="C998" s="7"/>
    </row>
    <row r="999" spans="3:3" ht="12.75" x14ac:dyDescent="0.2">
      <c r="C999" s="7"/>
    </row>
    <row r="1000" spans="3:3" ht="12.75" x14ac:dyDescent="0.2">
      <c r="C1000" s="7"/>
    </row>
    <row r="1001" spans="3:3" ht="12.75" x14ac:dyDescent="0.2">
      <c r="C1001" s="7"/>
    </row>
    <row r="1002" spans="3:3" ht="12.75" x14ac:dyDescent="0.2">
      <c r="C1002" s="7"/>
    </row>
    <row r="1003" spans="3:3" ht="12.75" x14ac:dyDescent="0.2">
      <c r="C1003" s="7"/>
    </row>
    <row r="1004" spans="3:3" ht="12.75" x14ac:dyDescent="0.2">
      <c r="C1004" s="7"/>
    </row>
    <row r="1005" spans="3:3" ht="12.75" x14ac:dyDescent="0.2">
      <c r="C1005" s="7"/>
    </row>
    <row r="1006" spans="3:3" ht="12.75" x14ac:dyDescent="0.2">
      <c r="C1006" s="7"/>
    </row>
    <row r="1007" spans="3:3" ht="12.75" x14ac:dyDescent="0.2">
      <c r="C1007" s="7"/>
    </row>
  </sheetData>
  <autoFilter ref="A1:Y1" xr:uid="{00000000-0001-0000-0500-000000000000}">
    <sortState xmlns:xlrd2="http://schemas.microsoft.com/office/spreadsheetml/2017/richdata2" ref="A2:Y99">
      <sortCondition ref="B1"/>
    </sortState>
  </autoFilter>
  <hyperlinks>
    <hyperlink ref="C2" r:id="rId1" xr:uid="{00000000-0004-0000-0500-000000000000}"/>
    <hyperlink ref="C3" r:id="rId2" xr:uid="{00000000-0004-0000-0500-000001000000}"/>
    <hyperlink ref="C4" r:id="rId3" xr:uid="{00000000-0004-0000-0500-000002000000}"/>
    <hyperlink ref="B5" r:id="rId4" xr:uid="{00000000-0004-0000-0500-000003000000}"/>
    <hyperlink ref="C5" r:id="rId5" xr:uid="{00000000-0004-0000-0500-000004000000}"/>
    <hyperlink ref="C6" r:id="rId6" xr:uid="{00000000-0004-0000-0500-000005000000}"/>
    <hyperlink ref="C7" r:id="rId7" xr:uid="{00000000-0004-0000-0500-000006000000}"/>
    <hyperlink ref="C8" r:id="rId8" xr:uid="{00000000-0004-0000-0500-000007000000}"/>
    <hyperlink ref="C9" r:id="rId9" xr:uid="{00000000-0004-0000-0500-000008000000}"/>
    <hyperlink ref="C10" r:id="rId10" xr:uid="{00000000-0004-0000-0500-000009000000}"/>
    <hyperlink ref="C11" r:id="rId11" xr:uid="{00000000-0004-0000-0500-00000A000000}"/>
    <hyperlink ref="C12" r:id="rId12" xr:uid="{00000000-0004-0000-0500-00000B000000}"/>
    <hyperlink ref="C13" r:id="rId13" xr:uid="{00000000-0004-0000-0500-00000C000000}"/>
    <hyperlink ref="C14" r:id="rId14" xr:uid="{00000000-0004-0000-0500-00000D000000}"/>
    <hyperlink ref="C15" r:id="rId15" xr:uid="{00000000-0004-0000-0500-00000E000000}"/>
    <hyperlink ref="C16" r:id="rId16" xr:uid="{00000000-0004-0000-0500-00000F000000}"/>
    <hyperlink ref="C17" r:id="rId17" xr:uid="{00000000-0004-0000-0500-000010000000}"/>
    <hyperlink ref="C18" r:id="rId18" xr:uid="{00000000-0004-0000-0500-000011000000}"/>
    <hyperlink ref="C19" r:id="rId19" xr:uid="{00000000-0004-0000-0500-000012000000}"/>
    <hyperlink ref="C20" r:id="rId20" xr:uid="{00000000-0004-0000-0500-000013000000}"/>
    <hyperlink ref="C21" r:id="rId21" xr:uid="{00000000-0004-0000-0500-000014000000}"/>
    <hyperlink ref="C22" r:id="rId22" xr:uid="{00000000-0004-0000-0500-000015000000}"/>
    <hyperlink ref="C23" r:id="rId23" xr:uid="{00000000-0004-0000-0500-000016000000}"/>
    <hyperlink ref="C24" r:id="rId24" xr:uid="{00000000-0004-0000-0500-000017000000}"/>
    <hyperlink ref="C25" r:id="rId25" xr:uid="{00000000-0004-0000-0500-000018000000}"/>
    <hyperlink ref="C26" r:id="rId26" xr:uid="{00000000-0004-0000-0500-000019000000}"/>
    <hyperlink ref="C27" r:id="rId27" xr:uid="{00000000-0004-0000-0500-00001A000000}"/>
    <hyperlink ref="C28" r:id="rId28" xr:uid="{00000000-0004-0000-0500-00001B000000}"/>
    <hyperlink ref="C29" r:id="rId29" xr:uid="{00000000-0004-0000-0500-00001C000000}"/>
    <hyperlink ref="C30" r:id="rId30" xr:uid="{00000000-0004-0000-0500-00001D000000}"/>
    <hyperlink ref="C31" r:id="rId31" xr:uid="{00000000-0004-0000-0500-00001E000000}"/>
    <hyperlink ref="C32" r:id="rId32" xr:uid="{00000000-0004-0000-0500-00001F000000}"/>
    <hyperlink ref="C33" r:id="rId33" xr:uid="{00000000-0004-0000-0500-000020000000}"/>
    <hyperlink ref="C34" r:id="rId34" xr:uid="{00000000-0004-0000-0500-000021000000}"/>
    <hyperlink ref="C35" r:id="rId35" xr:uid="{00000000-0004-0000-0500-000022000000}"/>
    <hyperlink ref="C36" r:id="rId36" xr:uid="{00000000-0004-0000-0500-000023000000}"/>
    <hyperlink ref="C37" r:id="rId37" xr:uid="{00000000-0004-0000-0500-000024000000}"/>
    <hyperlink ref="C38" r:id="rId38" xr:uid="{00000000-0004-0000-0500-000025000000}"/>
    <hyperlink ref="C39" r:id="rId39" location="page/162/mode/1up" xr:uid="{00000000-0004-0000-0500-000026000000}"/>
    <hyperlink ref="C40" r:id="rId40" xr:uid="{00000000-0004-0000-0500-000027000000}"/>
    <hyperlink ref="C41" r:id="rId41" xr:uid="{00000000-0004-0000-0500-000028000000}"/>
    <hyperlink ref="C42" r:id="rId42" xr:uid="{00000000-0004-0000-0500-000029000000}"/>
    <hyperlink ref="C43" r:id="rId43" xr:uid="{00000000-0004-0000-0500-00002A000000}"/>
    <hyperlink ref="C44" r:id="rId44" xr:uid="{00000000-0004-0000-0500-00002B000000}"/>
    <hyperlink ref="C45" r:id="rId45" xr:uid="{00000000-0004-0000-0500-00002C000000}"/>
    <hyperlink ref="C46" r:id="rId46" xr:uid="{00000000-0004-0000-0500-00002D000000}"/>
    <hyperlink ref="C47" r:id="rId47" xr:uid="{00000000-0004-0000-0500-00002E000000}"/>
    <hyperlink ref="C48" r:id="rId48" xr:uid="{00000000-0004-0000-0500-00002F000000}"/>
    <hyperlink ref="C49" r:id="rId49" xr:uid="{00000000-0004-0000-0500-000030000000}"/>
    <hyperlink ref="C50" r:id="rId50" xr:uid="{00000000-0004-0000-0500-000031000000}"/>
    <hyperlink ref="C51" r:id="rId51" xr:uid="{00000000-0004-0000-0500-000032000000}"/>
    <hyperlink ref="C52" r:id="rId52" xr:uid="{00000000-0004-0000-0500-000033000000}"/>
    <hyperlink ref="C54" r:id="rId53" xr:uid="{00000000-0004-0000-0500-000034000000}"/>
    <hyperlink ref="C55" r:id="rId54" xr:uid="{00000000-0004-0000-0500-000035000000}"/>
    <hyperlink ref="C56" r:id="rId55" xr:uid="{00000000-0004-0000-0500-000036000000}"/>
    <hyperlink ref="C57" r:id="rId56" xr:uid="{00000000-0004-0000-0500-000037000000}"/>
    <hyperlink ref="C58" r:id="rId57" xr:uid="{00000000-0004-0000-0500-000038000000}"/>
    <hyperlink ref="C59" r:id="rId58" xr:uid="{00000000-0004-0000-0500-000039000000}"/>
    <hyperlink ref="C60" r:id="rId59" xr:uid="{00000000-0004-0000-0500-00003A000000}"/>
    <hyperlink ref="C61" r:id="rId60" xr:uid="{00000000-0004-0000-0500-00003B000000}"/>
    <hyperlink ref="C62" r:id="rId61" xr:uid="{00000000-0004-0000-0500-00003C000000}"/>
    <hyperlink ref="C63" r:id="rId62" xr:uid="{00000000-0004-0000-0500-00003D000000}"/>
    <hyperlink ref="C64" r:id="rId63" location="200,200,100,6,0,0,0,1,1,18,3,6,20,-60,0,0,2,990" xr:uid="{00000000-0004-0000-0500-00003E000000}"/>
    <hyperlink ref="C65" r:id="rId64" xr:uid="{00000000-0004-0000-0500-00003F000000}"/>
    <hyperlink ref="C66" r:id="rId65" xr:uid="{00000000-0004-0000-0500-000040000000}"/>
    <hyperlink ref="C67" r:id="rId66" xr:uid="{00000000-0004-0000-0500-000041000000}"/>
    <hyperlink ref="C68" r:id="rId67" xr:uid="{00000000-0004-0000-0500-000042000000}"/>
    <hyperlink ref="C69" r:id="rId68" xr:uid="{00000000-0004-0000-0500-000043000000}"/>
    <hyperlink ref="C70" r:id="rId69" xr:uid="{00000000-0004-0000-0500-000044000000}"/>
    <hyperlink ref="C71" r:id="rId70" xr:uid="{00000000-0004-0000-0500-000045000000}"/>
    <hyperlink ref="C72" r:id="rId71" xr:uid="{00000000-0004-0000-0500-000046000000}"/>
    <hyperlink ref="C74" r:id="rId72" xr:uid="{00000000-0004-0000-0500-000047000000}"/>
    <hyperlink ref="C73" r:id="rId73" xr:uid="{00000000-0004-0000-0500-000048000000}"/>
    <hyperlink ref="C75" r:id="rId74" xr:uid="{00000000-0004-0000-0500-000049000000}"/>
    <hyperlink ref="C76" r:id="rId75" xr:uid="{00000000-0004-0000-0500-00004A000000}"/>
    <hyperlink ref="C77" r:id="rId76" xr:uid="{00000000-0004-0000-0500-00004B000000}"/>
    <hyperlink ref="C78" r:id="rId77" xr:uid="{00000000-0004-0000-0500-00004C000000}"/>
    <hyperlink ref="C79" r:id="rId78" xr:uid="{00000000-0004-0000-0500-00004D000000}"/>
    <hyperlink ref="C80" r:id="rId79" xr:uid="{00000000-0004-0000-0500-00004E000000}"/>
    <hyperlink ref="C81" r:id="rId80" xr:uid="{00000000-0004-0000-0500-00004F000000}"/>
    <hyperlink ref="C82" r:id="rId81" xr:uid="{00000000-0004-0000-0500-000050000000}"/>
    <hyperlink ref="C83" r:id="rId82" xr:uid="{00000000-0004-0000-0500-000051000000}"/>
    <hyperlink ref="C84" r:id="rId83" xr:uid="{00000000-0004-0000-0500-000052000000}"/>
    <hyperlink ref="C85" r:id="rId84" xr:uid="{00000000-0004-0000-0500-000053000000}"/>
    <hyperlink ref="C86" r:id="rId85" xr:uid="{00000000-0004-0000-0500-000054000000}"/>
    <hyperlink ref="C87" r:id="rId86" xr:uid="{00000000-0004-0000-0500-000055000000}"/>
    <hyperlink ref="C88" r:id="rId87" xr:uid="{00000000-0004-0000-0500-000056000000}"/>
    <hyperlink ref="C89" r:id="rId88" xr:uid="{00000000-0004-0000-0500-000057000000}"/>
    <hyperlink ref="C90" r:id="rId89" xr:uid="{00000000-0004-0000-0500-000058000000}"/>
    <hyperlink ref="C91" r:id="rId90" xr:uid="{00000000-0004-0000-0500-000059000000}"/>
    <hyperlink ref="C92" r:id="rId91" xr:uid="{00000000-0004-0000-0500-00005A000000}"/>
    <hyperlink ref="C94" r:id="rId92" xr:uid="{00000000-0004-0000-0500-00005B000000}"/>
    <hyperlink ref="C95" r:id="rId93" xr:uid="{00000000-0004-0000-0500-00005C000000}"/>
    <hyperlink ref="C96" r:id="rId94" xr:uid="{00000000-0004-0000-0500-00005D000000}"/>
    <hyperlink ref="C97" r:id="rId95" xr:uid="{00000000-0004-0000-0500-00005E000000}"/>
    <hyperlink ref="C98" r:id="rId96" xr:uid="{00000000-0004-0000-0500-00005F000000}"/>
    <hyperlink ref="C99" r:id="rId97" xr:uid="{00000000-0004-0000-0500-000060000000}"/>
  </hyperlinks>
  <printOptions horizontalCentered="1" gridLines="1"/>
  <pageMargins left="0.7" right="0.7" top="0.75" bottom="0.75" header="0" footer="0"/>
  <pageSetup pageOrder="overThenDown" orientation="landscape" cellComments="atEnd"/>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pageSetUpPr fitToPage="1"/>
  </sheetPr>
  <dimension ref="A1:L1122"/>
  <sheetViews>
    <sheetView workbookViewId="0"/>
  </sheetViews>
  <sheetFormatPr defaultColWidth="14.42578125" defaultRowHeight="15.75" customHeight="1" x14ac:dyDescent="0.2"/>
  <cols>
    <col min="1" max="1" width="13.7109375" bestFit="1" customWidth="1"/>
    <col min="2" max="2" width="28" bestFit="1" customWidth="1"/>
    <col min="3" max="3" width="48.28515625" bestFit="1" customWidth="1"/>
    <col min="4" max="4" width="42.5703125" bestFit="1" customWidth="1"/>
    <col min="5" max="5" width="9" bestFit="1" customWidth="1"/>
    <col min="6" max="6" width="21.7109375" bestFit="1" customWidth="1"/>
    <col min="7" max="7" width="17" bestFit="1" customWidth="1"/>
    <col min="8" max="8" width="33.5703125" bestFit="1" customWidth="1"/>
    <col min="9" max="9" width="15.5703125" bestFit="1" customWidth="1"/>
    <col min="10" max="10" width="14.85546875" bestFit="1" customWidth="1"/>
    <col min="11" max="11" width="214.140625" bestFit="1" customWidth="1"/>
    <col min="12" max="12" width="108" bestFit="1" customWidth="1"/>
  </cols>
  <sheetData>
    <row r="1" spans="1:12" ht="12.75" x14ac:dyDescent="0.2">
      <c r="A1" s="2" t="s">
        <v>521</v>
      </c>
      <c r="B1" s="33"/>
      <c r="C1" s="33" t="s">
        <v>892</v>
      </c>
      <c r="D1" s="33" t="s">
        <v>14</v>
      </c>
      <c r="E1" s="33" t="s">
        <v>5</v>
      </c>
      <c r="F1" s="33" t="s">
        <v>6</v>
      </c>
      <c r="G1" s="33" t="s">
        <v>7</v>
      </c>
      <c r="H1" s="80" t="s">
        <v>8</v>
      </c>
      <c r="I1" s="80" t="s">
        <v>3</v>
      </c>
      <c r="J1" s="80" t="s">
        <v>9</v>
      </c>
      <c r="K1" s="4" t="s">
        <v>10</v>
      </c>
      <c r="L1" s="81"/>
    </row>
    <row r="2" spans="1:12" ht="12.75" x14ac:dyDescent="0.2">
      <c r="A2" s="38"/>
      <c r="B2" s="82"/>
      <c r="C2" s="82"/>
      <c r="D2" s="82"/>
      <c r="E2" s="16">
        <v>600</v>
      </c>
      <c r="F2" s="16" t="s">
        <v>73</v>
      </c>
      <c r="G2" s="16">
        <v>1</v>
      </c>
      <c r="H2" s="16" t="s">
        <v>573</v>
      </c>
      <c r="I2" s="16">
        <v>675</v>
      </c>
      <c r="J2" s="16" t="s">
        <v>33</v>
      </c>
      <c r="K2" s="83"/>
      <c r="L2" s="81"/>
    </row>
    <row r="3" spans="1:12" ht="12.75" x14ac:dyDescent="0.2">
      <c r="A3" s="38"/>
      <c r="B3" s="82" t="s">
        <v>13</v>
      </c>
      <c r="C3" s="82"/>
      <c r="D3" s="82" t="s">
        <v>893</v>
      </c>
      <c r="E3" s="84"/>
      <c r="F3" s="84"/>
      <c r="G3" s="84"/>
      <c r="H3" s="85"/>
      <c r="I3" s="85"/>
      <c r="J3" s="85"/>
      <c r="K3" s="83" t="s">
        <v>21</v>
      </c>
      <c r="L3" s="81"/>
    </row>
    <row r="4" spans="1:12" ht="12.75" x14ac:dyDescent="0.2">
      <c r="A4" s="39"/>
      <c r="B4" s="37"/>
      <c r="C4" s="37"/>
      <c r="D4" s="38" t="s">
        <v>223</v>
      </c>
      <c r="E4" s="34"/>
      <c r="F4" s="34"/>
      <c r="G4" s="34"/>
      <c r="H4" s="16"/>
      <c r="I4" s="16"/>
      <c r="J4" s="16"/>
      <c r="K4" s="14" t="s">
        <v>224</v>
      </c>
      <c r="L4" s="11"/>
    </row>
    <row r="5" spans="1:12" ht="12.75" x14ac:dyDescent="0.2">
      <c r="A5" s="38"/>
      <c r="B5" s="37" t="s">
        <v>505</v>
      </c>
      <c r="C5" s="37" t="s">
        <v>32</v>
      </c>
      <c r="D5" s="37" t="s">
        <v>504</v>
      </c>
      <c r="E5" s="34">
        <v>200</v>
      </c>
      <c r="F5" s="34">
        <v>70</v>
      </c>
      <c r="G5" s="34">
        <v>1</v>
      </c>
      <c r="H5" s="16" t="s">
        <v>506</v>
      </c>
      <c r="I5" s="16"/>
      <c r="J5" s="16" t="s">
        <v>50</v>
      </c>
      <c r="K5" s="14" t="s">
        <v>507</v>
      </c>
      <c r="L5" s="11"/>
    </row>
    <row r="6" spans="1:12" ht="12.75" x14ac:dyDescent="0.2">
      <c r="A6" s="37"/>
      <c r="B6" s="37" t="s">
        <v>505</v>
      </c>
      <c r="C6" s="37" t="s">
        <v>32</v>
      </c>
      <c r="D6" s="37" t="s">
        <v>508</v>
      </c>
      <c r="E6" s="34">
        <v>400</v>
      </c>
      <c r="F6" s="34" t="s">
        <v>73</v>
      </c>
      <c r="G6" s="34">
        <v>1</v>
      </c>
      <c r="H6" s="16" t="s">
        <v>506</v>
      </c>
      <c r="I6" s="16"/>
      <c r="J6" s="16" t="s">
        <v>50</v>
      </c>
      <c r="K6" s="14" t="s">
        <v>509</v>
      </c>
      <c r="L6" s="11"/>
    </row>
    <row r="7" spans="1:12" ht="12.75" x14ac:dyDescent="0.2">
      <c r="A7" s="37"/>
      <c r="B7" s="37" t="s">
        <v>505</v>
      </c>
      <c r="C7" s="37" t="s">
        <v>32</v>
      </c>
      <c r="D7" s="37" t="s">
        <v>510</v>
      </c>
      <c r="E7" s="34">
        <v>325</v>
      </c>
      <c r="F7" s="34" t="s">
        <v>73</v>
      </c>
      <c r="G7" s="34">
        <v>1</v>
      </c>
      <c r="H7" s="16" t="s">
        <v>506</v>
      </c>
      <c r="I7" s="16"/>
      <c r="J7" s="16" t="s">
        <v>50</v>
      </c>
      <c r="K7" s="14"/>
      <c r="L7" s="11"/>
    </row>
    <row r="8" spans="1:12" ht="12.75" x14ac:dyDescent="0.2">
      <c r="A8" s="37"/>
      <c r="B8" s="37" t="s">
        <v>505</v>
      </c>
      <c r="C8" s="37" t="s">
        <v>32</v>
      </c>
      <c r="D8" s="37" t="s">
        <v>510</v>
      </c>
      <c r="E8" s="34">
        <v>310</v>
      </c>
      <c r="F8" s="34" t="s">
        <v>73</v>
      </c>
      <c r="G8" s="34">
        <v>1</v>
      </c>
      <c r="H8" s="16" t="s">
        <v>506</v>
      </c>
      <c r="I8" s="16"/>
      <c r="J8" s="16" t="s">
        <v>33</v>
      </c>
      <c r="K8" s="14" t="s">
        <v>511</v>
      </c>
      <c r="L8" s="11"/>
    </row>
    <row r="9" spans="1:12" ht="12.75" x14ac:dyDescent="0.2">
      <c r="A9" s="86"/>
      <c r="B9" s="37" t="s">
        <v>245</v>
      </c>
      <c r="C9" s="37" t="s">
        <v>43</v>
      </c>
      <c r="D9" s="86" t="s">
        <v>244</v>
      </c>
      <c r="E9" s="34">
        <v>1000</v>
      </c>
      <c r="F9" s="34">
        <v>40</v>
      </c>
      <c r="G9" s="34">
        <v>1</v>
      </c>
      <c r="H9" s="16">
        <v>0.125</v>
      </c>
      <c r="I9" s="16">
        <v>225</v>
      </c>
      <c r="J9" s="16" t="s">
        <v>50</v>
      </c>
      <c r="K9" s="14"/>
      <c r="L9" s="11"/>
    </row>
    <row r="10" spans="1:12" ht="12.75" x14ac:dyDescent="0.2">
      <c r="A10" s="39"/>
      <c r="B10" s="39" t="s">
        <v>245</v>
      </c>
      <c r="C10" s="39" t="s">
        <v>246</v>
      </c>
      <c r="D10" s="39" t="s">
        <v>244</v>
      </c>
      <c r="E10" s="87">
        <v>500</v>
      </c>
      <c r="F10" s="87">
        <v>60</v>
      </c>
      <c r="G10" s="87">
        <v>1</v>
      </c>
      <c r="H10" s="26">
        <v>0.25</v>
      </c>
      <c r="I10" s="26"/>
      <c r="J10" s="26" t="s">
        <v>50</v>
      </c>
      <c r="K10" s="27"/>
      <c r="L10" s="10"/>
    </row>
    <row r="11" spans="1:12" ht="12.75" x14ac:dyDescent="0.2">
      <c r="A11" s="37"/>
      <c r="B11" s="39" t="s">
        <v>245</v>
      </c>
      <c r="C11" s="37" t="s">
        <v>246</v>
      </c>
      <c r="D11" s="86" t="s">
        <v>244</v>
      </c>
      <c r="E11" s="34">
        <v>500</v>
      </c>
      <c r="F11" s="34">
        <v>25</v>
      </c>
      <c r="G11" s="34">
        <v>1</v>
      </c>
      <c r="H11" s="16">
        <v>0.125</v>
      </c>
      <c r="I11" s="16"/>
      <c r="J11" s="16" t="s">
        <v>253</v>
      </c>
      <c r="K11" s="14" t="s">
        <v>254</v>
      </c>
      <c r="L11" s="11"/>
    </row>
    <row r="12" spans="1:12" ht="12.75" x14ac:dyDescent="0.2">
      <c r="A12" s="37"/>
      <c r="B12" s="37" t="s">
        <v>245</v>
      </c>
      <c r="C12" s="37" t="s">
        <v>32</v>
      </c>
      <c r="D12" s="37" t="s">
        <v>244</v>
      </c>
      <c r="E12" s="34">
        <v>300</v>
      </c>
      <c r="F12" s="34">
        <v>80</v>
      </c>
      <c r="G12" s="34">
        <v>1</v>
      </c>
      <c r="H12" s="16">
        <v>0.125</v>
      </c>
      <c r="I12" s="16"/>
      <c r="J12" s="16" t="s">
        <v>33</v>
      </c>
      <c r="K12" s="14" t="s">
        <v>432</v>
      </c>
      <c r="L12" s="11"/>
    </row>
    <row r="13" spans="1:12" ht="12.75" x14ac:dyDescent="0.2">
      <c r="A13" s="86"/>
      <c r="B13" s="37" t="s">
        <v>245</v>
      </c>
      <c r="C13" s="37" t="s">
        <v>32</v>
      </c>
      <c r="D13" s="37" t="s">
        <v>244</v>
      </c>
      <c r="E13" s="34">
        <v>150</v>
      </c>
      <c r="F13" s="34">
        <v>85</v>
      </c>
      <c r="G13" s="34">
        <v>2</v>
      </c>
      <c r="H13" s="16">
        <v>0.3</v>
      </c>
      <c r="I13" s="16"/>
      <c r="J13" s="16" t="s">
        <v>50</v>
      </c>
      <c r="K13" s="14" t="s">
        <v>895</v>
      </c>
      <c r="L13" s="11"/>
    </row>
    <row r="14" spans="1:12" ht="12.75" x14ac:dyDescent="0.2">
      <c r="A14" s="37"/>
      <c r="B14" s="37" t="s">
        <v>245</v>
      </c>
      <c r="C14" s="37" t="s">
        <v>32</v>
      </c>
      <c r="D14" s="37" t="s">
        <v>244</v>
      </c>
      <c r="E14" s="34"/>
      <c r="F14" s="34" t="s">
        <v>73</v>
      </c>
      <c r="G14" s="34">
        <v>1</v>
      </c>
      <c r="H14" s="16">
        <v>0.25</v>
      </c>
      <c r="I14" s="16"/>
      <c r="J14" s="16" t="s">
        <v>50</v>
      </c>
      <c r="K14" s="14" t="s">
        <v>466</v>
      </c>
      <c r="L14" s="11"/>
    </row>
    <row r="15" spans="1:12" ht="12.75" x14ac:dyDescent="0.2">
      <c r="A15" s="37"/>
      <c r="B15" s="37" t="s">
        <v>245</v>
      </c>
      <c r="C15" s="37" t="s">
        <v>32</v>
      </c>
      <c r="D15" s="37" t="s">
        <v>469</v>
      </c>
      <c r="E15" s="34">
        <v>250</v>
      </c>
      <c r="F15" s="34">
        <v>80</v>
      </c>
      <c r="G15" s="34">
        <v>1</v>
      </c>
      <c r="H15" s="16" t="s">
        <v>470</v>
      </c>
      <c r="I15" s="16"/>
      <c r="J15" s="16" t="s">
        <v>33</v>
      </c>
      <c r="K15" s="14" t="s">
        <v>471</v>
      </c>
      <c r="L15" s="11"/>
    </row>
    <row r="16" spans="1:12" ht="12.75" x14ac:dyDescent="0.2">
      <c r="A16" s="37"/>
      <c r="B16" s="35" t="s">
        <v>896</v>
      </c>
      <c r="C16" s="35" t="s">
        <v>897</v>
      </c>
      <c r="D16" s="36" t="s">
        <v>898</v>
      </c>
      <c r="E16" s="36" t="s">
        <v>1654</v>
      </c>
      <c r="F16" s="36" t="s">
        <v>899</v>
      </c>
      <c r="G16" s="36" t="s">
        <v>900</v>
      </c>
      <c r="H16" s="16" t="s">
        <v>453</v>
      </c>
      <c r="I16" s="16"/>
      <c r="J16" s="16"/>
      <c r="K16" s="14"/>
      <c r="L16" s="11"/>
    </row>
    <row r="17" spans="1:12" ht="12.75" x14ac:dyDescent="0.2">
      <c r="A17" s="37"/>
      <c r="B17" s="37" t="s">
        <v>219</v>
      </c>
      <c r="C17" s="37" t="s">
        <v>32</v>
      </c>
      <c r="D17" s="37" t="s">
        <v>218</v>
      </c>
      <c r="E17" s="34">
        <v>500</v>
      </c>
      <c r="F17" s="34">
        <v>70</v>
      </c>
      <c r="G17" s="34">
        <v>1</v>
      </c>
      <c r="H17" s="16">
        <v>2.8000000000000001E-2</v>
      </c>
      <c r="I17" s="16"/>
      <c r="J17" s="16" t="s">
        <v>50</v>
      </c>
      <c r="K17" s="14"/>
      <c r="L17" s="11"/>
    </row>
    <row r="18" spans="1:12" ht="12.75" x14ac:dyDescent="0.2">
      <c r="A18" s="37"/>
      <c r="B18" s="37"/>
      <c r="C18" s="37" t="s">
        <v>43</v>
      </c>
      <c r="D18" s="37" t="s">
        <v>218</v>
      </c>
      <c r="E18" s="34">
        <v>1000</v>
      </c>
      <c r="F18" s="34">
        <v>1</v>
      </c>
      <c r="G18" s="34">
        <v>1</v>
      </c>
      <c r="H18" s="16">
        <v>0.01</v>
      </c>
      <c r="I18" s="16"/>
      <c r="J18" s="16" t="s">
        <v>50</v>
      </c>
      <c r="K18" s="14"/>
      <c r="L18" s="11"/>
    </row>
    <row r="19" spans="1:12" ht="12.75" x14ac:dyDescent="0.2">
      <c r="A19" s="37"/>
      <c r="B19" s="37"/>
      <c r="C19" s="37" t="s">
        <v>246</v>
      </c>
      <c r="D19" s="37" t="s">
        <v>218</v>
      </c>
      <c r="E19" s="34">
        <v>500</v>
      </c>
      <c r="F19" s="34">
        <v>20</v>
      </c>
      <c r="G19" s="34">
        <v>1</v>
      </c>
      <c r="H19" s="16">
        <v>0.01</v>
      </c>
      <c r="I19" s="16"/>
      <c r="J19" s="16" t="s">
        <v>253</v>
      </c>
      <c r="K19" s="14"/>
      <c r="L19" s="11"/>
    </row>
    <row r="20" spans="1:12" ht="12.75" x14ac:dyDescent="0.2">
      <c r="A20" s="37"/>
      <c r="B20" s="37" t="s">
        <v>129</v>
      </c>
      <c r="C20" s="37" t="s">
        <v>43</v>
      </c>
      <c r="D20" s="37" t="s">
        <v>128</v>
      </c>
      <c r="E20" s="34">
        <v>315</v>
      </c>
      <c r="F20" s="34">
        <v>17</v>
      </c>
      <c r="G20" s="34">
        <v>1</v>
      </c>
      <c r="H20" s="16"/>
      <c r="I20" s="16">
        <v>340</v>
      </c>
      <c r="J20" s="16" t="s">
        <v>50</v>
      </c>
      <c r="K20" s="14"/>
      <c r="L20" s="11"/>
    </row>
    <row r="21" spans="1:12" ht="12.75" x14ac:dyDescent="0.2">
      <c r="A21" s="37"/>
      <c r="B21" s="37" t="s">
        <v>129</v>
      </c>
      <c r="C21" s="37" t="s">
        <v>32</v>
      </c>
      <c r="D21" s="37" t="s">
        <v>128</v>
      </c>
      <c r="E21" s="34">
        <v>200</v>
      </c>
      <c r="F21" s="34">
        <v>100</v>
      </c>
      <c r="G21" s="34">
        <v>1</v>
      </c>
      <c r="H21" s="16"/>
      <c r="I21" s="16"/>
      <c r="J21" s="16" t="s">
        <v>33</v>
      </c>
      <c r="K21" s="14" t="s">
        <v>136</v>
      </c>
      <c r="L21" s="11"/>
    </row>
    <row r="22" spans="1:12" ht="12.75" x14ac:dyDescent="0.2">
      <c r="A22" s="37"/>
      <c r="B22" s="37" t="s">
        <v>221</v>
      </c>
      <c r="C22" s="37" t="s">
        <v>32</v>
      </c>
      <c r="D22" s="37" t="s">
        <v>220</v>
      </c>
      <c r="E22" s="34">
        <v>500</v>
      </c>
      <c r="F22" s="34">
        <v>70</v>
      </c>
      <c r="G22" s="34">
        <v>1</v>
      </c>
      <c r="H22" s="16">
        <v>5.6000000000000001E-2</v>
      </c>
      <c r="I22" s="16"/>
      <c r="J22" s="16" t="s">
        <v>50</v>
      </c>
      <c r="K22" s="14" t="s">
        <v>222</v>
      </c>
      <c r="L22" s="11"/>
    </row>
    <row r="23" spans="1:12" ht="12.75" x14ac:dyDescent="0.2">
      <c r="A23" s="37"/>
      <c r="B23" s="37" t="s">
        <v>305</v>
      </c>
      <c r="C23" s="37" t="s">
        <v>32</v>
      </c>
      <c r="D23" s="37" t="s">
        <v>220</v>
      </c>
      <c r="E23" s="34">
        <v>500</v>
      </c>
      <c r="F23" s="34">
        <v>70</v>
      </c>
      <c r="G23" s="34">
        <v>1</v>
      </c>
      <c r="H23" s="16">
        <v>1.2999999999999999E-2</v>
      </c>
      <c r="I23" s="16"/>
      <c r="J23" s="16" t="s">
        <v>87</v>
      </c>
      <c r="K23" s="14"/>
      <c r="L23" s="11"/>
    </row>
    <row r="24" spans="1:12" ht="12.75" x14ac:dyDescent="0.2">
      <c r="A24" s="37"/>
      <c r="B24" s="37" t="s">
        <v>356</v>
      </c>
      <c r="C24" s="37" t="s">
        <v>43</v>
      </c>
      <c r="D24" s="38" t="s">
        <v>391</v>
      </c>
      <c r="E24" s="34">
        <v>1000</v>
      </c>
      <c r="F24" s="34">
        <v>20</v>
      </c>
      <c r="G24" s="34">
        <v>1</v>
      </c>
      <c r="H24" s="16">
        <v>0.01</v>
      </c>
      <c r="I24" s="16"/>
      <c r="J24" s="16"/>
      <c r="K24" s="14">
        <v>-98.666666666666998</v>
      </c>
      <c r="L24" s="11"/>
    </row>
    <row r="25" spans="1:12" ht="12.75" x14ac:dyDescent="0.2">
      <c r="A25" s="38"/>
      <c r="B25" s="37" t="s">
        <v>356</v>
      </c>
      <c r="C25" s="37" t="s">
        <v>32</v>
      </c>
      <c r="D25" s="37" t="s">
        <v>391</v>
      </c>
      <c r="E25" s="34">
        <v>500</v>
      </c>
      <c r="F25" s="34">
        <v>10</v>
      </c>
      <c r="G25" s="34">
        <v>1</v>
      </c>
      <c r="H25" s="16">
        <v>0.01</v>
      </c>
      <c r="I25" s="16"/>
      <c r="J25" s="16" t="s">
        <v>50</v>
      </c>
      <c r="K25" s="14"/>
      <c r="L25" s="11"/>
    </row>
    <row r="26" spans="1:12" ht="12.75" x14ac:dyDescent="0.2">
      <c r="A26" s="37"/>
      <c r="B26" s="37" t="s">
        <v>25</v>
      </c>
      <c r="C26" s="37" t="s">
        <v>43</v>
      </c>
      <c r="D26" s="37" t="s">
        <v>23</v>
      </c>
      <c r="E26" s="34">
        <v>675</v>
      </c>
      <c r="F26" s="34">
        <v>20</v>
      </c>
      <c r="G26" s="34">
        <v>1</v>
      </c>
      <c r="H26" s="16">
        <v>1.7000000000000001E-2</v>
      </c>
      <c r="I26" s="16"/>
      <c r="J26" s="16" t="s">
        <v>33</v>
      </c>
      <c r="K26" s="37"/>
      <c r="L26" s="11"/>
    </row>
    <row r="27" spans="1:12" ht="12.75" x14ac:dyDescent="0.2">
      <c r="A27" s="37"/>
      <c r="B27" s="37" t="s">
        <v>25</v>
      </c>
      <c r="C27" s="37" t="s">
        <v>32</v>
      </c>
      <c r="D27" s="37" t="s">
        <v>23</v>
      </c>
      <c r="E27" s="34">
        <v>500</v>
      </c>
      <c r="F27" s="34">
        <v>38</v>
      </c>
      <c r="G27" s="34">
        <v>1</v>
      </c>
      <c r="H27" s="16">
        <v>1.7000000000000001E-2</v>
      </c>
      <c r="I27" s="16"/>
      <c r="J27" s="16" t="s">
        <v>33</v>
      </c>
      <c r="K27" s="14"/>
      <c r="L27" s="11"/>
    </row>
    <row r="28" spans="1:12" ht="12.75" x14ac:dyDescent="0.2">
      <c r="A28" s="38"/>
      <c r="B28" s="37" t="s">
        <v>185</v>
      </c>
      <c r="C28" s="37" t="s">
        <v>32</v>
      </c>
      <c r="D28" s="37" t="s">
        <v>184</v>
      </c>
      <c r="E28" s="34">
        <v>135</v>
      </c>
      <c r="F28" s="34" t="s">
        <v>73</v>
      </c>
      <c r="G28" s="34">
        <v>1</v>
      </c>
      <c r="H28" s="16" t="s">
        <v>122</v>
      </c>
      <c r="I28" s="16"/>
      <c r="J28" s="16" t="s">
        <v>33</v>
      </c>
      <c r="K28" s="14"/>
      <c r="L28" s="11"/>
    </row>
    <row r="29" spans="1:12" ht="12.75" x14ac:dyDescent="0.2">
      <c r="A29" s="37"/>
      <c r="B29" s="37" t="s">
        <v>429</v>
      </c>
      <c r="C29" s="37" t="s">
        <v>32</v>
      </c>
      <c r="D29" s="37" t="s">
        <v>184</v>
      </c>
      <c r="E29" s="34">
        <v>150</v>
      </c>
      <c r="F29" s="34" t="s">
        <v>73</v>
      </c>
      <c r="G29" s="34"/>
      <c r="H29" s="16"/>
      <c r="I29" s="16"/>
      <c r="J29" s="16" t="s">
        <v>50</v>
      </c>
      <c r="K29" s="14" t="s">
        <v>422</v>
      </c>
      <c r="L29" s="11"/>
    </row>
    <row r="30" spans="1:12" ht="12.75" x14ac:dyDescent="0.2">
      <c r="A30" s="37"/>
      <c r="B30" s="37" t="s">
        <v>365</v>
      </c>
      <c r="C30" s="37" t="s">
        <v>32</v>
      </c>
      <c r="D30" s="38" t="s">
        <v>364</v>
      </c>
      <c r="E30" s="34">
        <v>200</v>
      </c>
      <c r="F30" s="34" t="s">
        <v>73</v>
      </c>
      <c r="G30" s="34">
        <v>1</v>
      </c>
      <c r="H30" s="16">
        <v>0.125</v>
      </c>
      <c r="I30" s="16"/>
      <c r="J30" s="16"/>
      <c r="K30" s="14"/>
      <c r="L30" s="11"/>
    </row>
    <row r="31" spans="1:12" ht="12.75" x14ac:dyDescent="0.2">
      <c r="A31" s="37"/>
      <c r="B31" s="37" t="s">
        <v>138</v>
      </c>
      <c r="C31" s="37" t="s">
        <v>32</v>
      </c>
      <c r="D31" s="37" t="s">
        <v>137</v>
      </c>
      <c r="E31" s="34">
        <v>160</v>
      </c>
      <c r="F31" s="34" t="s">
        <v>904</v>
      </c>
      <c r="G31" s="34">
        <v>1</v>
      </c>
      <c r="H31" s="16" t="s">
        <v>144</v>
      </c>
      <c r="I31" s="16"/>
      <c r="J31" s="16" t="s">
        <v>33</v>
      </c>
      <c r="K31" s="14" t="s">
        <v>145</v>
      </c>
      <c r="L31" s="11"/>
    </row>
    <row r="32" spans="1:12" ht="12.75" x14ac:dyDescent="0.2">
      <c r="A32" s="37"/>
      <c r="B32" s="37"/>
      <c r="C32" s="37" t="s">
        <v>575</v>
      </c>
      <c r="D32" s="37" t="s">
        <v>137</v>
      </c>
      <c r="E32" s="34">
        <v>500</v>
      </c>
      <c r="F32" s="34">
        <v>35</v>
      </c>
      <c r="G32" s="34">
        <v>1</v>
      </c>
      <c r="H32" s="16" t="s">
        <v>144</v>
      </c>
      <c r="I32" s="16"/>
      <c r="J32" s="16"/>
      <c r="K32" s="16" t="s">
        <v>576</v>
      </c>
      <c r="L32" s="11"/>
    </row>
    <row r="33" spans="1:12" ht="12.75" x14ac:dyDescent="0.2">
      <c r="A33" s="37"/>
      <c r="B33" s="37"/>
      <c r="C33" s="37" t="s">
        <v>43</v>
      </c>
      <c r="D33" s="37" t="s">
        <v>570</v>
      </c>
      <c r="E33" s="34">
        <v>350</v>
      </c>
      <c r="F33" s="34">
        <v>85</v>
      </c>
      <c r="G33" s="34">
        <v>1</v>
      </c>
      <c r="H33" s="16">
        <v>0.48799999999999999</v>
      </c>
      <c r="I33" s="16">
        <v>270</v>
      </c>
      <c r="J33" s="16" t="s">
        <v>33</v>
      </c>
      <c r="K33" s="14"/>
      <c r="L33" s="11"/>
    </row>
    <row r="34" spans="1:12" ht="12.75" x14ac:dyDescent="0.2">
      <c r="A34" s="37"/>
      <c r="B34" s="37" t="s">
        <v>25</v>
      </c>
      <c r="C34" s="37" t="s">
        <v>43</v>
      </c>
      <c r="D34" s="37" t="s">
        <v>905</v>
      </c>
      <c r="E34" s="34">
        <v>1000</v>
      </c>
      <c r="F34" s="34">
        <v>9</v>
      </c>
      <c r="G34" s="34">
        <v>1</v>
      </c>
      <c r="H34" s="16">
        <v>0.25</v>
      </c>
      <c r="I34" s="16">
        <v>225</v>
      </c>
      <c r="J34" s="16" t="s">
        <v>33</v>
      </c>
      <c r="K34" s="14" t="s">
        <v>906</v>
      </c>
      <c r="L34" s="11"/>
    </row>
    <row r="35" spans="1:12" ht="12.75" x14ac:dyDescent="0.2">
      <c r="A35" s="37"/>
      <c r="B35" s="37" t="s">
        <v>155</v>
      </c>
      <c r="C35" s="37" t="s">
        <v>43</v>
      </c>
      <c r="D35" s="37" t="s">
        <v>60</v>
      </c>
      <c r="E35" s="34">
        <v>1000</v>
      </c>
      <c r="F35" s="34">
        <v>30</v>
      </c>
      <c r="G35" s="34">
        <v>1</v>
      </c>
      <c r="H35" s="16" t="s">
        <v>157</v>
      </c>
      <c r="I35" s="16">
        <v>270</v>
      </c>
      <c r="J35" s="16" t="s">
        <v>50</v>
      </c>
      <c r="K35" s="14"/>
      <c r="L35" s="11"/>
    </row>
    <row r="36" spans="1:12" ht="12.75" x14ac:dyDescent="0.2">
      <c r="A36" s="37"/>
      <c r="B36" s="37" t="s">
        <v>405</v>
      </c>
      <c r="C36" s="37" t="s">
        <v>100</v>
      </c>
      <c r="D36" s="37" t="s">
        <v>60</v>
      </c>
      <c r="E36" s="34">
        <v>1000</v>
      </c>
      <c r="F36" s="34">
        <v>25</v>
      </c>
      <c r="G36" s="34">
        <v>1</v>
      </c>
      <c r="H36" s="16">
        <v>0.20499999999999999</v>
      </c>
      <c r="I36" s="16">
        <v>270</v>
      </c>
      <c r="J36" s="16" t="s">
        <v>50</v>
      </c>
      <c r="K36" s="14"/>
      <c r="L36" s="11"/>
    </row>
    <row r="37" spans="1:12" ht="12.75" x14ac:dyDescent="0.2">
      <c r="A37" s="86"/>
      <c r="B37" s="37" t="s">
        <v>405</v>
      </c>
      <c r="C37" s="37" t="s">
        <v>32</v>
      </c>
      <c r="D37" s="37" t="s">
        <v>60</v>
      </c>
      <c r="E37" s="34">
        <v>265</v>
      </c>
      <c r="F37" s="34">
        <v>100</v>
      </c>
      <c r="G37" s="34">
        <v>1</v>
      </c>
      <c r="H37" s="16">
        <v>0.20499999999999999</v>
      </c>
      <c r="I37" s="16"/>
      <c r="J37" s="16" t="s">
        <v>50</v>
      </c>
      <c r="K37" s="14" t="s">
        <v>406</v>
      </c>
      <c r="L37" s="11"/>
    </row>
    <row r="38" spans="1:12" ht="12.75" x14ac:dyDescent="0.2">
      <c r="A38" s="86"/>
      <c r="B38" s="37" t="s">
        <v>221</v>
      </c>
      <c r="C38" s="37" t="s">
        <v>246</v>
      </c>
      <c r="D38" s="86" t="s">
        <v>311</v>
      </c>
      <c r="E38" s="34">
        <v>200</v>
      </c>
      <c r="F38" s="34">
        <v>6</v>
      </c>
      <c r="G38" s="34">
        <v>1</v>
      </c>
      <c r="H38" s="16">
        <v>0.03</v>
      </c>
      <c r="I38" s="16"/>
      <c r="J38" s="16" t="s">
        <v>33</v>
      </c>
      <c r="K38" s="14" t="s">
        <v>321</v>
      </c>
      <c r="L38" s="11"/>
    </row>
    <row r="39" spans="1:12" ht="12.75" x14ac:dyDescent="0.2">
      <c r="A39" s="38"/>
      <c r="B39" s="37" t="s">
        <v>221</v>
      </c>
      <c r="C39" s="39"/>
      <c r="D39" s="86" t="s">
        <v>311</v>
      </c>
      <c r="E39" s="34">
        <v>200</v>
      </c>
      <c r="F39" s="34">
        <v>43</v>
      </c>
      <c r="G39" s="34">
        <v>1</v>
      </c>
      <c r="H39" s="16">
        <v>0.03</v>
      </c>
      <c r="I39" s="16"/>
      <c r="J39" s="16" t="s">
        <v>50</v>
      </c>
      <c r="K39" s="14" t="s">
        <v>314</v>
      </c>
      <c r="L39" s="88" t="s">
        <v>315</v>
      </c>
    </row>
    <row r="40" spans="1:12" ht="12.75" x14ac:dyDescent="0.2">
      <c r="A40" s="38"/>
      <c r="B40" s="37" t="s">
        <v>293</v>
      </c>
      <c r="C40" s="37" t="s">
        <v>43</v>
      </c>
      <c r="D40" s="38" t="s">
        <v>292</v>
      </c>
      <c r="E40" s="34">
        <v>1400</v>
      </c>
      <c r="F40" s="34">
        <v>20</v>
      </c>
      <c r="G40" s="34">
        <v>1</v>
      </c>
      <c r="H40" s="16" t="s">
        <v>907</v>
      </c>
      <c r="I40" s="16">
        <v>225</v>
      </c>
      <c r="J40" s="16" t="s">
        <v>50</v>
      </c>
      <c r="K40" s="27" t="s">
        <v>295</v>
      </c>
      <c r="L40" s="11"/>
    </row>
    <row r="41" spans="1:12" ht="12.75" x14ac:dyDescent="0.2">
      <c r="A41" s="37"/>
      <c r="B41" s="37"/>
      <c r="C41" s="37" t="s">
        <v>43</v>
      </c>
      <c r="D41" s="37" t="s">
        <v>612</v>
      </c>
      <c r="E41" s="34">
        <v>1000</v>
      </c>
      <c r="F41" s="34">
        <v>5</v>
      </c>
      <c r="G41" s="34"/>
      <c r="H41" s="16"/>
      <c r="I41" s="16"/>
      <c r="J41" s="16" t="s">
        <v>50</v>
      </c>
      <c r="K41" s="14"/>
      <c r="L41" s="11"/>
    </row>
    <row r="42" spans="1:12" ht="12.75" x14ac:dyDescent="0.2">
      <c r="A42" s="38"/>
      <c r="B42" s="37"/>
      <c r="C42" s="37" t="s">
        <v>32</v>
      </c>
      <c r="D42" s="38" t="s">
        <v>612</v>
      </c>
      <c r="E42" s="34">
        <v>500</v>
      </c>
      <c r="F42" s="34">
        <v>10</v>
      </c>
      <c r="G42" s="34"/>
      <c r="H42" s="16"/>
      <c r="I42" s="16"/>
      <c r="J42" s="16"/>
      <c r="K42" s="14"/>
      <c r="L42" s="11"/>
    </row>
    <row r="43" spans="1:12" ht="12.75" x14ac:dyDescent="0.2">
      <c r="A43" s="37"/>
      <c r="B43" s="37" t="s">
        <v>331</v>
      </c>
      <c r="C43" s="37" t="s">
        <v>246</v>
      </c>
      <c r="D43" s="38" t="s">
        <v>330</v>
      </c>
      <c r="E43" s="34"/>
      <c r="F43" s="34"/>
      <c r="G43" s="34"/>
      <c r="H43" s="16" t="s">
        <v>332</v>
      </c>
      <c r="I43" s="26">
        <v>225</v>
      </c>
      <c r="J43" s="16" t="s">
        <v>333</v>
      </c>
      <c r="K43" s="27"/>
      <c r="L43" s="11"/>
    </row>
    <row r="44" spans="1:12" ht="12.75" x14ac:dyDescent="0.2">
      <c r="A44" s="38"/>
      <c r="B44" s="37"/>
      <c r="C44" s="37" t="s">
        <v>43</v>
      </c>
      <c r="D44" s="37" t="s">
        <v>330</v>
      </c>
      <c r="E44" s="34">
        <v>600</v>
      </c>
      <c r="F44" s="34">
        <v>60</v>
      </c>
      <c r="G44" s="34">
        <v>1</v>
      </c>
      <c r="H44" s="16">
        <v>0.375</v>
      </c>
      <c r="I44" s="16">
        <v>225</v>
      </c>
      <c r="J44" s="16" t="s">
        <v>33</v>
      </c>
      <c r="K44" s="14" t="s">
        <v>566</v>
      </c>
      <c r="L44" s="11"/>
    </row>
    <row r="45" spans="1:12" ht="12.75" x14ac:dyDescent="0.2">
      <c r="A45" s="89"/>
      <c r="B45" s="90" t="str">
        <f>HYPERLINK("https://www.ikea.com/us/en/p/fascinera-chopping-board-mango-wood-40393487/","Ikea")</f>
        <v>Ikea</v>
      </c>
      <c r="C45" s="91" t="s">
        <v>43</v>
      </c>
      <c r="D45" s="92" t="s">
        <v>288</v>
      </c>
      <c r="E45" s="93">
        <v>800</v>
      </c>
      <c r="F45" s="93">
        <v>95</v>
      </c>
      <c r="G45" s="93">
        <v>1</v>
      </c>
      <c r="H45" s="40">
        <v>0.75</v>
      </c>
      <c r="I45" s="41"/>
      <c r="J45" s="41" t="s">
        <v>33</v>
      </c>
      <c r="K45" s="94" t="s">
        <v>290</v>
      </c>
      <c r="L45" s="95"/>
    </row>
    <row r="46" spans="1:12" ht="12.75" x14ac:dyDescent="0.2">
      <c r="A46" s="37"/>
      <c r="B46" s="37" t="s">
        <v>383</v>
      </c>
      <c r="C46" s="37" t="s">
        <v>32</v>
      </c>
      <c r="D46" s="37" t="s">
        <v>382</v>
      </c>
      <c r="E46" s="34">
        <v>130</v>
      </c>
      <c r="F46" s="34" t="s">
        <v>73</v>
      </c>
      <c r="G46" s="34">
        <v>3</v>
      </c>
      <c r="H46" s="16" t="s">
        <v>385</v>
      </c>
      <c r="I46" s="16"/>
      <c r="J46" s="16" t="s">
        <v>33</v>
      </c>
      <c r="K46" s="14" t="s">
        <v>386</v>
      </c>
      <c r="L46" s="11"/>
    </row>
    <row r="47" spans="1:12" ht="12.75" x14ac:dyDescent="0.2">
      <c r="A47" s="38"/>
      <c r="B47" s="96" t="str">
        <f>HYPERLINK("https://www.inventables.com/technologies/white-delrin-sheet","Inventables")</f>
        <v>Inventables</v>
      </c>
      <c r="C47" s="37" t="s">
        <v>32</v>
      </c>
      <c r="D47" s="38" t="s">
        <v>580</v>
      </c>
      <c r="E47" s="34">
        <v>130</v>
      </c>
      <c r="F47" s="34" t="s">
        <v>73</v>
      </c>
      <c r="G47" s="34">
        <v>3</v>
      </c>
      <c r="H47" s="26"/>
      <c r="I47" s="26"/>
      <c r="J47" s="26"/>
      <c r="K47" s="27"/>
      <c r="L47" s="11"/>
    </row>
    <row r="48" spans="1:12" ht="12.75" x14ac:dyDescent="0.2">
      <c r="A48" s="38"/>
      <c r="B48" s="14" t="s">
        <v>302</v>
      </c>
      <c r="C48" s="14" t="s">
        <v>43</v>
      </c>
      <c r="D48" s="11" t="s">
        <v>301</v>
      </c>
      <c r="E48" s="16">
        <v>1000</v>
      </c>
      <c r="F48" s="16">
        <v>10</v>
      </c>
      <c r="G48" s="16">
        <v>1</v>
      </c>
      <c r="H48" s="26">
        <v>1.4999999999999999E-2</v>
      </c>
      <c r="I48" s="26"/>
      <c r="J48" s="26" t="s">
        <v>33</v>
      </c>
      <c r="K48" s="27" t="s">
        <v>303</v>
      </c>
      <c r="L48" s="11"/>
    </row>
    <row r="49" spans="1:12" ht="12.75" x14ac:dyDescent="0.2">
      <c r="A49" s="38"/>
      <c r="B49" s="42" t="s">
        <v>909</v>
      </c>
      <c r="C49" s="42" t="s">
        <v>910</v>
      </c>
      <c r="D49" s="43" t="s">
        <v>911</v>
      </c>
      <c r="E49" s="43" t="s">
        <v>1654</v>
      </c>
      <c r="F49" s="43" t="s">
        <v>912</v>
      </c>
      <c r="G49" s="43" t="s">
        <v>900</v>
      </c>
      <c r="H49" s="26"/>
      <c r="I49" s="16">
        <v>6.8900000000000003E-2</v>
      </c>
      <c r="J49" s="16" t="s">
        <v>33</v>
      </c>
      <c r="K49" s="27"/>
      <c r="L49" s="14"/>
    </row>
    <row r="50" spans="1:12" ht="12.75" x14ac:dyDescent="0.2">
      <c r="A50" s="37"/>
      <c r="B50" s="42" t="s">
        <v>913</v>
      </c>
      <c r="C50" s="42" t="s">
        <v>914</v>
      </c>
      <c r="D50" s="43" t="s">
        <v>911</v>
      </c>
      <c r="E50" s="43" t="s">
        <v>1654</v>
      </c>
      <c r="F50" s="43" t="s">
        <v>912</v>
      </c>
      <c r="G50" s="43" t="s">
        <v>900</v>
      </c>
      <c r="H50" s="16" t="s">
        <v>531</v>
      </c>
      <c r="I50" s="16"/>
      <c r="J50" s="16" t="s">
        <v>33</v>
      </c>
      <c r="K50" s="14" t="s">
        <v>532</v>
      </c>
      <c r="L50" s="11"/>
    </row>
    <row r="51" spans="1:12" ht="12.75" x14ac:dyDescent="0.2">
      <c r="A51" s="37"/>
      <c r="B51" s="42" t="s">
        <v>915</v>
      </c>
      <c r="C51" s="42" t="s">
        <v>910</v>
      </c>
      <c r="D51" s="43" t="s">
        <v>911</v>
      </c>
      <c r="E51" s="43" t="s">
        <v>1654</v>
      </c>
      <c r="F51" s="43" t="s">
        <v>916</v>
      </c>
      <c r="G51" s="43" t="s">
        <v>900</v>
      </c>
      <c r="H51" s="16" t="s">
        <v>522</v>
      </c>
      <c r="I51" s="16">
        <v>450</v>
      </c>
      <c r="J51" s="16" t="s">
        <v>50</v>
      </c>
      <c r="K51" s="14" t="s">
        <v>523</v>
      </c>
      <c r="L51" s="11"/>
    </row>
    <row r="52" spans="1:12" ht="12.75" x14ac:dyDescent="0.2">
      <c r="A52" s="37"/>
      <c r="B52" s="42" t="s">
        <v>917</v>
      </c>
      <c r="C52" s="42" t="s">
        <v>910</v>
      </c>
      <c r="D52" s="43" t="s">
        <v>911</v>
      </c>
      <c r="E52" s="43" t="s">
        <v>1654</v>
      </c>
      <c r="F52" s="43" t="s">
        <v>916</v>
      </c>
      <c r="G52" s="43" t="s">
        <v>900</v>
      </c>
      <c r="H52" s="16" t="s">
        <v>400</v>
      </c>
      <c r="I52" s="16"/>
      <c r="J52" s="16" t="s">
        <v>50</v>
      </c>
      <c r="K52" s="14"/>
      <c r="L52" s="11"/>
    </row>
    <row r="53" spans="1:12" ht="12.75" x14ac:dyDescent="0.2">
      <c r="A53" s="37"/>
      <c r="B53" s="42" t="s">
        <v>918</v>
      </c>
      <c r="C53" s="42" t="s">
        <v>910</v>
      </c>
      <c r="D53" s="43" t="s">
        <v>911</v>
      </c>
      <c r="E53" s="43" t="s">
        <v>1654</v>
      </c>
      <c r="F53" s="43" t="s">
        <v>916</v>
      </c>
      <c r="G53" s="43" t="s">
        <v>919</v>
      </c>
      <c r="H53" s="16">
        <v>2</v>
      </c>
      <c r="I53" s="16"/>
      <c r="J53" s="16" t="s">
        <v>33</v>
      </c>
      <c r="K53" s="14" t="s">
        <v>328</v>
      </c>
      <c r="L53" s="11"/>
    </row>
    <row r="54" spans="1:12" ht="12.75" x14ac:dyDescent="0.2">
      <c r="A54" s="37"/>
      <c r="B54" s="42" t="s">
        <v>920</v>
      </c>
      <c r="C54" s="42" t="s">
        <v>921</v>
      </c>
      <c r="D54" s="43" t="s">
        <v>911</v>
      </c>
      <c r="E54" s="43" t="s">
        <v>1654</v>
      </c>
      <c r="F54" s="43" t="s">
        <v>916</v>
      </c>
      <c r="G54" s="43" t="s">
        <v>900</v>
      </c>
      <c r="H54" s="16">
        <v>0.24</v>
      </c>
      <c r="I54" s="16"/>
      <c r="J54" s="16" t="s">
        <v>33</v>
      </c>
      <c r="K54" s="97" t="s">
        <v>922</v>
      </c>
      <c r="L54" s="11"/>
    </row>
    <row r="55" spans="1:12" ht="12.75" x14ac:dyDescent="0.2">
      <c r="A55" s="37"/>
      <c r="B55" s="42" t="s">
        <v>923</v>
      </c>
      <c r="C55" s="42" t="s">
        <v>924</v>
      </c>
      <c r="D55" s="43" t="s">
        <v>911</v>
      </c>
      <c r="E55" s="43" t="s">
        <v>1654</v>
      </c>
      <c r="F55" s="43" t="s">
        <v>916</v>
      </c>
      <c r="G55" s="43" t="s">
        <v>900</v>
      </c>
      <c r="H55" s="16" t="s">
        <v>255</v>
      </c>
      <c r="I55" s="16"/>
      <c r="J55" s="16" t="s">
        <v>33</v>
      </c>
      <c r="K55" s="14"/>
      <c r="L55" s="11"/>
    </row>
    <row r="56" spans="1:12" ht="12.75" x14ac:dyDescent="0.2">
      <c r="A56" s="37"/>
      <c r="B56" s="42" t="s">
        <v>925</v>
      </c>
      <c r="C56" s="42" t="s">
        <v>921</v>
      </c>
      <c r="D56" s="43" t="s">
        <v>911</v>
      </c>
      <c r="E56" s="43" t="s">
        <v>1654</v>
      </c>
      <c r="F56" s="43" t="s">
        <v>926</v>
      </c>
      <c r="G56" s="43" t="s">
        <v>919</v>
      </c>
      <c r="H56" s="16" t="s">
        <v>298</v>
      </c>
      <c r="I56" s="16"/>
      <c r="J56" s="16" t="s">
        <v>33</v>
      </c>
      <c r="K56" s="14" t="s">
        <v>300</v>
      </c>
      <c r="L56" s="11"/>
    </row>
    <row r="57" spans="1:12" ht="12.75" x14ac:dyDescent="0.2">
      <c r="A57" s="37"/>
      <c r="B57" s="42" t="s">
        <v>927</v>
      </c>
      <c r="C57" s="42" t="s">
        <v>910</v>
      </c>
      <c r="D57" s="43" t="s">
        <v>911</v>
      </c>
      <c r="E57" s="43" t="s">
        <v>1654</v>
      </c>
      <c r="F57" s="43" t="s">
        <v>916</v>
      </c>
      <c r="G57" s="43" t="s">
        <v>919</v>
      </c>
      <c r="H57" s="16" t="s">
        <v>298</v>
      </c>
      <c r="I57" s="16"/>
      <c r="J57" s="16" t="s">
        <v>33</v>
      </c>
      <c r="K57" s="14" t="s">
        <v>299</v>
      </c>
      <c r="L57" s="11"/>
    </row>
    <row r="58" spans="1:12" ht="12.75" x14ac:dyDescent="0.2">
      <c r="A58" s="44"/>
      <c r="B58" s="42" t="s">
        <v>928</v>
      </c>
      <c r="C58" s="42" t="s">
        <v>910</v>
      </c>
      <c r="D58" s="43" t="s">
        <v>911</v>
      </c>
      <c r="E58" s="43" t="s">
        <v>1654</v>
      </c>
      <c r="F58" s="43" t="s">
        <v>916</v>
      </c>
      <c r="G58" s="43" t="s">
        <v>900</v>
      </c>
      <c r="H58" s="16">
        <v>0.06</v>
      </c>
      <c r="I58" s="16"/>
      <c r="J58" s="16" t="s">
        <v>50</v>
      </c>
      <c r="K58" s="14"/>
      <c r="L58" s="11"/>
    </row>
    <row r="59" spans="1:12" ht="12.75" x14ac:dyDescent="0.2">
      <c r="A59" s="37"/>
      <c r="B59" s="42" t="s">
        <v>930</v>
      </c>
      <c r="C59" s="42" t="s">
        <v>931</v>
      </c>
      <c r="D59" s="43" t="s">
        <v>911</v>
      </c>
      <c r="E59" s="43" t="s">
        <v>1654</v>
      </c>
      <c r="F59" s="43" t="s">
        <v>916</v>
      </c>
      <c r="G59" s="43" t="s">
        <v>900</v>
      </c>
      <c r="H59" s="16" t="s">
        <v>488</v>
      </c>
      <c r="I59" s="16">
        <v>225</v>
      </c>
      <c r="J59" s="16" t="s">
        <v>33</v>
      </c>
      <c r="K59" s="14" t="s">
        <v>489</v>
      </c>
      <c r="L59" s="11"/>
    </row>
    <row r="60" spans="1:12" ht="12.75" x14ac:dyDescent="0.2">
      <c r="A60" s="37"/>
      <c r="B60" s="42" t="s">
        <v>932</v>
      </c>
      <c r="C60" s="42" t="s">
        <v>933</v>
      </c>
      <c r="D60" s="43" t="s">
        <v>911</v>
      </c>
      <c r="E60" s="43" t="s">
        <v>1654</v>
      </c>
      <c r="F60" s="43" t="s">
        <v>934</v>
      </c>
      <c r="G60" s="43" t="s">
        <v>935</v>
      </c>
      <c r="H60" s="16" t="s">
        <v>435</v>
      </c>
      <c r="I60" s="16">
        <v>225</v>
      </c>
      <c r="J60" s="16" t="s">
        <v>33</v>
      </c>
      <c r="K60" s="14" t="s">
        <v>348</v>
      </c>
      <c r="L60" s="88" t="s">
        <v>437</v>
      </c>
    </row>
    <row r="61" spans="1:12" ht="12.75" x14ac:dyDescent="0.2">
      <c r="A61" s="37"/>
      <c r="B61" s="42" t="s">
        <v>936</v>
      </c>
      <c r="C61" s="42" t="s">
        <v>937</v>
      </c>
      <c r="D61" s="43" t="s">
        <v>911</v>
      </c>
      <c r="E61" s="43" t="s">
        <v>1654</v>
      </c>
      <c r="F61" s="43" t="s">
        <v>916</v>
      </c>
      <c r="G61" s="43" t="s">
        <v>919</v>
      </c>
      <c r="H61" s="16" t="s">
        <v>435</v>
      </c>
      <c r="I61" s="16">
        <v>225</v>
      </c>
      <c r="J61" s="16" t="s">
        <v>33</v>
      </c>
      <c r="K61" s="14"/>
      <c r="L61" s="11"/>
    </row>
    <row r="62" spans="1:12" ht="12.75" x14ac:dyDescent="0.2">
      <c r="A62" s="37"/>
      <c r="B62" s="42" t="s">
        <v>939</v>
      </c>
      <c r="C62" s="42" t="s">
        <v>910</v>
      </c>
      <c r="D62" s="43" t="s">
        <v>911</v>
      </c>
      <c r="E62" s="43" t="s">
        <v>1654</v>
      </c>
      <c r="F62" s="43" t="s">
        <v>916</v>
      </c>
      <c r="G62" s="43" t="s">
        <v>919</v>
      </c>
      <c r="H62" s="16" t="s">
        <v>372</v>
      </c>
      <c r="I62" s="16"/>
      <c r="J62" s="16" t="s">
        <v>33</v>
      </c>
      <c r="K62" s="14"/>
      <c r="L62" s="11"/>
    </row>
    <row r="63" spans="1:12" ht="12.75" x14ac:dyDescent="0.2">
      <c r="A63" s="37"/>
      <c r="B63" s="42" t="s">
        <v>940</v>
      </c>
      <c r="C63" s="42" t="s">
        <v>933</v>
      </c>
      <c r="D63" s="43" t="s">
        <v>941</v>
      </c>
      <c r="E63" s="43" t="s">
        <v>1654</v>
      </c>
      <c r="F63" s="43" t="s">
        <v>934</v>
      </c>
      <c r="G63" s="43" t="s">
        <v>900</v>
      </c>
      <c r="H63" s="16">
        <v>7.0000000000000001E-3</v>
      </c>
      <c r="I63" s="16"/>
      <c r="J63" s="16" t="s">
        <v>33</v>
      </c>
      <c r="K63" s="14"/>
      <c r="L63" s="11"/>
    </row>
    <row r="64" spans="1:12" ht="12.75" x14ac:dyDescent="0.2">
      <c r="A64" s="37"/>
      <c r="B64" s="42" t="s">
        <v>942</v>
      </c>
      <c r="C64" s="42" t="s">
        <v>924</v>
      </c>
      <c r="D64" s="43" t="s">
        <v>941</v>
      </c>
      <c r="E64" s="43" t="s">
        <v>1654</v>
      </c>
      <c r="F64" s="43" t="s">
        <v>916</v>
      </c>
      <c r="G64" s="43" t="s">
        <v>900</v>
      </c>
      <c r="H64" s="16">
        <v>0.24</v>
      </c>
      <c r="I64" s="16"/>
      <c r="J64" s="16" t="s">
        <v>515</v>
      </c>
      <c r="K64" s="97" t="s">
        <v>517</v>
      </c>
      <c r="L64" s="11"/>
    </row>
    <row r="65" spans="1:12" ht="12.75" x14ac:dyDescent="0.2">
      <c r="A65" s="37"/>
      <c r="B65" s="42" t="s">
        <v>943</v>
      </c>
      <c r="C65" s="42" t="s">
        <v>944</v>
      </c>
      <c r="D65" s="43" t="s">
        <v>941</v>
      </c>
      <c r="E65" s="43" t="s">
        <v>1654</v>
      </c>
      <c r="F65" s="43" t="s">
        <v>916</v>
      </c>
      <c r="G65" s="43" t="s">
        <v>900</v>
      </c>
      <c r="H65" s="16">
        <v>0.12</v>
      </c>
      <c r="I65" s="16" t="s">
        <v>548</v>
      </c>
      <c r="J65" s="16" t="s">
        <v>33</v>
      </c>
      <c r="K65" s="14" t="s">
        <v>549</v>
      </c>
      <c r="L65" s="11"/>
    </row>
    <row r="66" spans="1:12" ht="12.75" x14ac:dyDescent="0.2">
      <c r="A66" s="38"/>
      <c r="B66" s="42" t="s">
        <v>946</v>
      </c>
      <c r="C66" s="42" t="s">
        <v>924</v>
      </c>
      <c r="D66" s="43" t="s">
        <v>941</v>
      </c>
      <c r="E66" s="43" t="s">
        <v>1654</v>
      </c>
      <c r="F66" s="43" t="s">
        <v>916</v>
      </c>
      <c r="G66" s="43" t="s">
        <v>900</v>
      </c>
      <c r="H66" s="16" t="s">
        <v>453</v>
      </c>
      <c r="I66" s="16">
        <v>225</v>
      </c>
      <c r="J66" s="16" t="s">
        <v>33</v>
      </c>
      <c r="K66" s="14" t="s">
        <v>455</v>
      </c>
      <c r="L66" s="11"/>
    </row>
    <row r="67" spans="1:12" ht="12.75" x14ac:dyDescent="0.2">
      <c r="A67" s="37"/>
      <c r="B67" s="42" t="s">
        <v>947</v>
      </c>
      <c r="C67" s="42" t="s">
        <v>924</v>
      </c>
      <c r="D67" s="43" t="s">
        <v>941</v>
      </c>
      <c r="E67" s="43" t="str">
        <f>+++E66</f>
        <v>#ERROR!</v>
      </c>
      <c r="F67" s="43" t="s">
        <v>916</v>
      </c>
      <c r="G67" s="43" t="s">
        <v>900</v>
      </c>
      <c r="H67" s="26" t="s">
        <v>476</v>
      </c>
      <c r="I67" s="26"/>
      <c r="J67" s="26" t="s">
        <v>50</v>
      </c>
      <c r="K67" s="27" t="s">
        <v>477</v>
      </c>
      <c r="L67" s="11"/>
    </row>
    <row r="68" spans="1:12" ht="12.75" x14ac:dyDescent="0.2">
      <c r="A68" s="38"/>
      <c r="B68" s="14" t="s">
        <v>182</v>
      </c>
      <c r="C68" s="14" t="s">
        <v>32</v>
      </c>
      <c r="D68" s="11" t="s">
        <v>181</v>
      </c>
      <c r="E68" s="16">
        <v>350</v>
      </c>
      <c r="F68" s="16">
        <v>100</v>
      </c>
      <c r="G68" s="16"/>
      <c r="H68" s="26"/>
      <c r="I68" s="26"/>
      <c r="J68" s="26"/>
      <c r="K68" s="27"/>
      <c r="L68" s="98" t="str">
        <f>HYPERLINK("https://www.amazon.com/gp/product/B071S59ZHX/ref=oh_aui_search_detailpage?ie=UTF8&amp;psc=1","Cast Plexiglass 12x12 translucent white")</f>
        <v>Cast Plexiglass 12x12 translucent white</v>
      </c>
    </row>
    <row r="69" spans="1:12" ht="12.75" x14ac:dyDescent="0.2">
      <c r="A69" s="38"/>
      <c r="B69" s="14" t="s">
        <v>164</v>
      </c>
      <c r="C69" s="14" t="s">
        <v>43</v>
      </c>
      <c r="D69" s="11" t="s">
        <v>159</v>
      </c>
      <c r="E69" s="16">
        <v>500</v>
      </c>
      <c r="F69" s="16">
        <v>6</v>
      </c>
      <c r="G69" s="16">
        <v>1</v>
      </c>
      <c r="H69" s="16" t="s">
        <v>168</v>
      </c>
      <c r="I69" s="16">
        <v>450</v>
      </c>
      <c r="J69" s="16" t="s">
        <v>33</v>
      </c>
      <c r="K69" s="14" t="s">
        <v>172</v>
      </c>
      <c r="L69" s="11"/>
    </row>
    <row r="70" spans="1:12" ht="12.75" x14ac:dyDescent="0.2">
      <c r="A70" s="99"/>
      <c r="B70" s="100" t="s">
        <v>164</v>
      </c>
      <c r="C70" s="100" t="s">
        <v>32</v>
      </c>
      <c r="D70" s="101" t="s">
        <v>159</v>
      </c>
      <c r="E70" s="102">
        <v>400</v>
      </c>
      <c r="F70" s="102">
        <v>40</v>
      </c>
      <c r="G70" s="102">
        <v>1</v>
      </c>
      <c r="H70" s="16" t="s">
        <v>168</v>
      </c>
      <c r="I70" s="102"/>
      <c r="J70" s="102" t="s">
        <v>33</v>
      </c>
      <c r="K70" s="100" t="s">
        <v>169</v>
      </c>
      <c r="L70" s="101"/>
    </row>
    <row r="71" spans="1:12" ht="12.75" x14ac:dyDescent="0.2">
      <c r="A71" s="38"/>
      <c r="B71" s="103" t="str">
        <f>HYPERLINK("https://www.amazon.com/MIFFLIN-Plexiglass-Transparent-Acrylic-Plastic/dp/B078HS1KQ3","Amazon")</f>
        <v>Amazon</v>
      </c>
      <c r="C71" s="14" t="s">
        <v>32</v>
      </c>
      <c r="D71" s="11" t="s">
        <v>63</v>
      </c>
      <c r="E71" s="16">
        <v>165</v>
      </c>
      <c r="F71" s="16" t="s">
        <v>73</v>
      </c>
      <c r="G71" s="16">
        <v>1</v>
      </c>
      <c r="H71" s="16" t="s">
        <v>74</v>
      </c>
      <c r="I71" s="16"/>
      <c r="J71" s="16" t="s">
        <v>75</v>
      </c>
      <c r="K71" s="14" t="s">
        <v>76</v>
      </c>
      <c r="L71" s="11"/>
    </row>
    <row r="72" spans="1:12" ht="12.75" x14ac:dyDescent="0.2">
      <c r="A72" s="38"/>
      <c r="B72" s="14" t="s">
        <v>356</v>
      </c>
      <c r="C72" s="14" t="s">
        <v>246</v>
      </c>
      <c r="D72" s="11" t="s">
        <v>355</v>
      </c>
      <c r="E72" s="16">
        <v>500</v>
      </c>
      <c r="F72" s="16">
        <v>5</v>
      </c>
      <c r="G72" s="16"/>
      <c r="H72" s="26"/>
      <c r="I72" s="16" t="s">
        <v>357</v>
      </c>
      <c r="J72" s="16" t="s">
        <v>50</v>
      </c>
      <c r="K72" s="27"/>
      <c r="L72" s="11"/>
    </row>
    <row r="73" spans="1:12" ht="12.75" x14ac:dyDescent="0.2">
      <c r="A73" s="38"/>
      <c r="B73" s="14" t="s">
        <v>356</v>
      </c>
      <c r="C73" s="14" t="s">
        <v>32</v>
      </c>
      <c r="D73" s="11" t="s">
        <v>398</v>
      </c>
      <c r="E73" s="16">
        <v>250</v>
      </c>
      <c r="F73" s="16">
        <v>35</v>
      </c>
      <c r="G73" s="16">
        <v>1</v>
      </c>
      <c r="H73" s="26"/>
      <c r="I73" s="16" t="s">
        <v>399</v>
      </c>
      <c r="J73" s="16" t="s">
        <v>33</v>
      </c>
      <c r="K73" s="27"/>
      <c r="L73" s="11" t="s">
        <v>202</v>
      </c>
    </row>
    <row r="74" spans="1:12" ht="12.75" x14ac:dyDescent="0.2">
      <c r="A74" s="38"/>
      <c r="B74" s="14"/>
      <c r="C74" s="14" t="s">
        <v>43</v>
      </c>
      <c r="D74" s="11" t="s">
        <v>620</v>
      </c>
      <c r="E74" s="16">
        <v>1000</v>
      </c>
      <c r="F74" s="16">
        <v>10</v>
      </c>
      <c r="G74" s="16">
        <v>1</v>
      </c>
      <c r="H74" s="26"/>
      <c r="I74" s="16"/>
      <c r="J74" s="16" t="s">
        <v>50</v>
      </c>
      <c r="K74" s="27"/>
      <c r="L74" s="11"/>
    </row>
    <row r="75" spans="1:12" ht="12.75" x14ac:dyDescent="0.2">
      <c r="A75" s="38"/>
      <c r="B75" s="14"/>
      <c r="C75" s="14" t="s">
        <v>32</v>
      </c>
      <c r="D75" s="11" t="s">
        <v>613</v>
      </c>
      <c r="E75" s="16">
        <v>140</v>
      </c>
      <c r="F75" s="16">
        <v>10</v>
      </c>
      <c r="G75" s="16">
        <v>2</v>
      </c>
      <c r="H75" s="26"/>
      <c r="I75" s="16">
        <v>0.05</v>
      </c>
      <c r="J75" s="16"/>
      <c r="K75" s="27"/>
      <c r="L75" s="11"/>
    </row>
    <row r="76" spans="1:12" ht="12.75" x14ac:dyDescent="0.2">
      <c r="A76" s="38"/>
      <c r="B76" s="14" t="s">
        <v>356</v>
      </c>
      <c r="C76" s="14" t="s">
        <v>32</v>
      </c>
      <c r="D76" s="11" t="s">
        <v>401</v>
      </c>
      <c r="E76" s="16">
        <v>140</v>
      </c>
      <c r="F76" s="16">
        <v>15</v>
      </c>
      <c r="G76" s="16">
        <v>1</v>
      </c>
      <c r="H76" s="26"/>
      <c r="I76" s="16"/>
      <c r="J76" s="16" t="s">
        <v>50</v>
      </c>
      <c r="K76" s="27"/>
      <c r="L76" s="11"/>
    </row>
    <row r="77" spans="1:12" ht="12.75" x14ac:dyDescent="0.2">
      <c r="A77" s="38"/>
      <c r="B77" s="14" t="s">
        <v>221</v>
      </c>
      <c r="C77" s="14" t="s">
        <v>32</v>
      </c>
      <c r="D77" s="11" t="s">
        <v>948</v>
      </c>
      <c r="E77" s="16">
        <v>135</v>
      </c>
      <c r="F77" s="16">
        <v>15</v>
      </c>
      <c r="G77" s="16">
        <v>1</v>
      </c>
      <c r="H77" s="26" t="s">
        <v>950</v>
      </c>
      <c r="I77" s="16"/>
      <c r="J77" s="16" t="s">
        <v>33</v>
      </c>
      <c r="K77" s="27" t="s">
        <v>951</v>
      </c>
      <c r="L77" s="11"/>
    </row>
    <row r="78" spans="1:12" ht="12.75" x14ac:dyDescent="0.2">
      <c r="A78" s="38"/>
      <c r="B78" s="14" t="s">
        <v>25</v>
      </c>
      <c r="C78" s="14" t="s">
        <v>32</v>
      </c>
      <c r="D78" s="11" t="s">
        <v>107</v>
      </c>
      <c r="E78" s="16">
        <v>200</v>
      </c>
      <c r="F78" s="16">
        <v>90</v>
      </c>
      <c r="G78" s="16">
        <v>3</v>
      </c>
      <c r="H78" s="26"/>
      <c r="I78" s="16">
        <v>0.08</v>
      </c>
      <c r="J78" s="16" t="s">
        <v>50</v>
      </c>
      <c r="K78" s="27"/>
      <c r="L78" s="14"/>
    </row>
    <row r="79" spans="1:12" ht="12.75" x14ac:dyDescent="0.2">
      <c r="A79" s="38"/>
      <c r="B79" s="104" t="str">
        <f>HYPERLINK("https://www.mcmaster.com/8722k17","McMaster")</f>
        <v>McMaster</v>
      </c>
      <c r="C79" s="14" t="s">
        <v>32</v>
      </c>
      <c r="D79" s="11" t="s">
        <v>377</v>
      </c>
      <c r="E79" s="16">
        <v>400</v>
      </c>
      <c r="F79" s="16">
        <v>70</v>
      </c>
      <c r="G79" s="16">
        <v>1</v>
      </c>
      <c r="H79" s="26" t="s">
        <v>379</v>
      </c>
      <c r="I79" s="16"/>
      <c r="J79" s="16" t="s">
        <v>33</v>
      </c>
      <c r="K79" s="14"/>
      <c r="L79" s="14"/>
    </row>
    <row r="80" spans="1:12" ht="12.75" x14ac:dyDescent="0.2">
      <c r="A80" s="38"/>
      <c r="B80" s="14" t="s">
        <v>388</v>
      </c>
      <c r="C80" s="14" t="s">
        <v>154</v>
      </c>
      <c r="D80" s="11" t="s">
        <v>387</v>
      </c>
      <c r="E80" s="16">
        <v>400</v>
      </c>
      <c r="F80" s="16">
        <v>55</v>
      </c>
      <c r="G80" s="16">
        <v>1</v>
      </c>
      <c r="H80" s="16" t="s">
        <v>389</v>
      </c>
      <c r="I80" s="16"/>
      <c r="J80" s="16" t="s">
        <v>104</v>
      </c>
      <c r="K80" s="14" t="s">
        <v>952</v>
      </c>
      <c r="L80" s="11"/>
    </row>
    <row r="81" spans="1:12" ht="12.75" x14ac:dyDescent="0.2">
      <c r="A81" s="38"/>
      <c r="B81" s="14" t="s">
        <v>199</v>
      </c>
      <c r="C81" s="14" t="s">
        <v>32</v>
      </c>
      <c r="D81" s="11" t="s">
        <v>198</v>
      </c>
      <c r="E81" s="16">
        <v>350</v>
      </c>
      <c r="F81" s="16">
        <v>50</v>
      </c>
      <c r="G81" s="16">
        <v>2</v>
      </c>
      <c r="H81" s="26"/>
      <c r="I81" s="16">
        <v>7.9500000000000001E-2</v>
      </c>
      <c r="J81" s="16" t="s">
        <v>33</v>
      </c>
      <c r="K81" s="27"/>
      <c r="L81" s="11"/>
    </row>
    <row r="82" spans="1:12" ht="12.75" x14ac:dyDescent="0.2">
      <c r="A82" s="38"/>
      <c r="B82" s="14" t="s">
        <v>221</v>
      </c>
      <c r="C82" s="14" t="s">
        <v>32</v>
      </c>
      <c r="D82" s="11" t="s">
        <v>198</v>
      </c>
      <c r="E82" s="16">
        <v>350</v>
      </c>
      <c r="F82" s="16">
        <v>73</v>
      </c>
      <c r="G82" s="16">
        <v>2</v>
      </c>
      <c r="H82" s="26"/>
      <c r="I82" s="16">
        <v>0.2</v>
      </c>
      <c r="J82" s="16" t="s">
        <v>33</v>
      </c>
      <c r="K82" s="14"/>
      <c r="L82" s="14"/>
    </row>
    <row r="83" spans="1:12" ht="12.75" x14ac:dyDescent="0.2">
      <c r="A83" s="37"/>
      <c r="B83" s="14"/>
      <c r="C83" s="14" t="s">
        <v>32</v>
      </c>
      <c r="D83" s="14" t="s">
        <v>557</v>
      </c>
      <c r="E83" s="16">
        <v>450</v>
      </c>
      <c r="F83" s="16">
        <v>100</v>
      </c>
      <c r="G83" s="16">
        <v>2</v>
      </c>
      <c r="H83" s="16">
        <v>0.25</v>
      </c>
      <c r="I83" s="16"/>
      <c r="J83" s="16" t="s">
        <v>33</v>
      </c>
      <c r="K83" s="14" t="s">
        <v>558</v>
      </c>
      <c r="L83" s="11"/>
    </row>
    <row r="84" spans="1:12" ht="12.75" x14ac:dyDescent="0.2">
      <c r="A84" s="44"/>
      <c r="B84" s="27" t="s">
        <v>409</v>
      </c>
      <c r="C84" s="27" t="s">
        <v>43</v>
      </c>
      <c r="D84" s="10" t="s">
        <v>408</v>
      </c>
      <c r="E84" s="26"/>
      <c r="F84" s="26"/>
      <c r="G84" s="26"/>
      <c r="H84" s="26">
        <v>0.38</v>
      </c>
      <c r="I84" s="26"/>
      <c r="J84" s="26" t="s">
        <v>33</v>
      </c>
      <c r="K84" s="27" t="s">
        <v>410</v>
      </c>
      <c r="L84" s="10"/>
    </row>
    <row r="85" spans="1:12" ht="12.75" x14ac:dyDescent="0.2">
      <c r="A85" s="38"/>
      <c r="B85" s="14"/>
      <c r="C85" s="14" t="s">
        <v>100</v>
      </c>
      <c r="D85" s="11" t="s">
        <v>621</v>
      </c>
      <c r="E85" s="16">
        <v>1000</v>
      </c>
      <c r="F85" s="16">
        <v>80</v>
      </c>
      <c r="G85" s="16"/>
      <c r="H85" s="16"/>
      <c r="I85" s="16">
        <v>125</v>
      </c>
      <c r="J85" s="16"/>
      <c r="K85" s="14"/>
      <c r="L85" s="11"/>
    </row>
    <row r="86" spans="1:12" ht="12.75" x14ac:dyDescent="0.2">
      <c r="A86" s="44"/>
      <c r="B86" s="27"/>
      <c r="C86" s="27" t="s">
        <v>100</v>
      </c>
      <c r="D86" s="10" t="s">
        <v>621</v>
      </c>
      <c r="E86" s="26">
        <v>850</v>
      </c>
      <c r="F86" s="26">
        <v>100</v>
      </c>
      <c r="G86" s="26" t="s">
        <v>622</v>
      </c>
      <c r="H86" s="26"/>
      <c r="I86" s="26">
        <v>340</v>
      </c>
      <c r="J86" s="26"/>
      <c r="K86" s="27"/>
      <c r="L86" s="10"/>
    </row>
    <row r="87" spans="1:12" ht="12.75" x14ac:dyDescent="0.2">
      <c r="A87" s="38"/>
      <c r="B87" s="14" t="s">
        <v>331</v>
      </c>
      <c r="C87" s="14" t="s">
        <v>43</v>
      </c>
      <c r="D87" s="11" t="s">
        <v>353</v>
      </c>
      <c r="E87" s="16">
        <v>600</v>
      </c>
      <c r="F87" s="16" t="s">
        <v>73</v>
      </c>
      <c r="G87" s="16">
        <v>1</v>
      </c>
      <c r="H87" s="16"/>
      <c r="I87" s="16">
        <v>270</v>
      </c>
      <c r="J87" s="16" t="s">
        <v>50</v>
      </c>
      <c r="K87" s="14" t="s">
        <v>354</v>
      </c>
      <c r="L87" s="11"/>
    </row>
    <row r="88" spans="1:12" ht="12.75" x14ac:dyDescent="0.2">
      <c r="A88" s="38"/>
      <c r="B88" s="14" t="s">
        <v>279</v>
      </c>
      <c r="C88" s="14" t="s">
        <v>32</v>
      </c>
      <c r="D88" s="11" t="s">
        <v>280</v>
      </c>
      <c r="E88" s="16">
        <v>125</v>
      </c>
      <c r="F88" s="16" t="s">
        <v>73</v>
      </c>
      <c r="G88" s="16">
        <v>1</v>
      </c>
      <c r="H88" s="26"/>
      <c r="I88" s="16">
        <v>0.75</v>
      </c>
      <c r="J88" s="16" t="s">
        <v>50</v>
      </c>
      <c r="K88" s="27"/>
      <c r="L88" s="11"/>
    </row>
    <row r="89" spans="1:12" ht="12.75" x14ac:dyDescent="0.2">
      <c r="A89" s="38"/>
      <c r="B89" s="14" t="s">
        <v>279</v>
      </c>
      <c r="C89" s="14" t="s">
        <v>32</v>
      </c>
      <c r="D89" s="11" t="s">
        <v>278</v>
      </c>
      <c r="E89" s="16">
        <v>145</v>
      </c>
      <c r="F89" s="16" t="s">
        <v>73</v>
      </c>
      <c r="G89" s="16">
        <v>1</v>
      </c>
      <c r="H89" s="16">
        <v>0.125</v>
      </c>
      <c r="I89" s="26"/>
      <c r="J89" s="16"/>
      <c r="K89" s="27"/>
      <c r="L89" s="11"/>
    </row>
    <row r="90" spans="1:12" ht="12.75" x14ac:dyDescent="0.2">
      <c r="A90" s="38"/>
      <c r="B90" s="104" t="str">
        <f>HYPERLINK("https://www.dickblick.com/products/crescent-no-100-cold-press-illustration-board/","Dick Blick")</f>
        <v>Dick Blick</v>
      </c>
      <c r="C90" s="14" t="s">
        <v>32</v>
      </c>
      <c r="D90" s="11" t="s">
        <v>173</v>
      </c>
      <c r="E90" s="16">
        <v>200</v>
      </c>
      <c r="F90" s="16">
        <v>100</v>
      </c>
      <c r="G90" s="16">
        <v>1</v>
      </c>
      <c r="H90" s="26"/>
      <c r="I90" s="16">
        <v>0.15</v>
      </c>
      <c r="J90" s="16" t="s">
        <v>33</v>
      </c>
      <c r="K90" s="27"/>
      <c r="L90" s="14" t="s">
        <v>176</v>
      </c>
    </row>
    <row r="91" spans="1:12" ht="12.75" x14ac:dyDescent="0.2">
      <c r="A91" s="38"/>
      <c r="B91" s="14" t="s">
        <v>25</v>
      </c>
      <c r="C91" s="14" t="s">
        <v>32</v>
      </c>
      <c r="D91" s="11" t="s">
        <v>113</v>
      </c>
      <c r="E91" s="16">
        <v>180</v>
      </c>
      <c r="F91" s="16">
        <v>65</v>
      </c>
      <c r="G91" s="16">
        <v>1</v>
      </c>
      <c r="H91" s="26"/>
      <c r="I91" s="16">
        <v>0.25</v>
      </c>
      <c r="J91" s="16" t="s">
        <v>33</v>
      </c>
      <c r="K91" s="27"/>
      <c r="L91" s="14"/>
    </row>
    <row r="92" spans="1:12" ht="12.75" x14ac:dyDescent="0.2">
      <c r="A92" s="38"/>
      <c r="B92" s="14"/>
      <c r="C92" s="14" t="s">
        <v>100</v>
      </c>
      <c r="D92" s="11" t="s">
        <v>623</v>
      </c>
      <c r="E92" s="16">
        <v>450</v>
      </c>
      <c r="F92" s="16">
        <v>5</v>
      </c>
      <c r="G92" s="16"/>
      <c r="H92" s="16"/>
      <c r="I92" s="16"/>
      <c r="J92" s="16"/>
      <c r="K92" s="14"/>
      <c r="L92" s="11"/>
    </row>
    <row r="93" spans="1:12" ht="12.75" x14ac:dyDescent="0.2">
      <c r="A93" s="38"/>
      <c r="B93" s="14" t="s">
        <v>153</v>
      </c>
      <c r="C93" s="14" t="s">
        <v>154</v>
      </c>
      <c r="D93" s="11" t="s">
        <v>152</v>
      </c>
      <c r="E93" s="16">
        <v>160</v>
      </c>
      <c r="F93" s="16" t="s">
        <v>101</v>
      </c>
      <c r="G93" s="16">
        <v>1</v>
      </c>
      <c r="H93" s="26"/>
      <c r="I93" s="16"/>
      <c r="J93" s="16"/>
      <c r="K93" s="27"/>
      <c r="L93" s="14"/>
    </row>
    <row r="94" spans="1:12" ht="12.75" x14ac:dyDescent="0.2">
      <c r="A94" s="38"/>
      <c r="B94" s="14"/>
      <c r="C94" s="14" t="s">
        <v>32</v>
      </c>
      <c r="D94" s="11" t="s">
        <v>614</v>
      </c>
      <c r="E94" s="16">
        <v>500</v>
      </c>
      <c r="F94" s="16">
        <v>78</v>
      </c>
      <c r="G94" s="16">
        <v>1</v>
      </c>
      <c r="H94" s="26"/>
      <c r="I94" s="16">
        <v>0.1</v>
      </c>
      <c r="J94" s="16" t="s">
        <v>33</v>
      </c>
      <c r="K94" s="27"/>
      <c r="L94" s="14" t="s">
        <v>615</v>
      </c>
    </row>
    <row r="95" spans="1:12" ht="12.75" x14ac:dyDescent="0.2">
      <c r="A95" s="38"/>
      <c r="B95" s="14" t="s">
        <v>326</v>
      </c>
      <c r="C95" s="14" t="s">
        <v>43</v>
      </c>
      <c r="D95" s="11" t="s">
        <v>325</v>
      </c>
      <c r="E95" s="16">
        <v>1000</v>
      </c>
      <c r="F95" s="16">
        <v>30</v>
      </c>
      <c r="G95" s="16">
        <v>1</v>
      </c>
      <c r="H95" s="16">
        <v>6.5000000000000002E-2</v>
      </c>
      <c r="I95" s="16"/>
      <c r="J95" s="16"/>
      <c r="K95" s="14"/>
      <c r="L95" s="11"/>
    </row>
    <row r="96" spans="1:12" ht="12.75" x14ac:dyDescent="0.2">
      <c r="A96" s="38"/>
      <c r="B96" s="14" t="s">
        <v>326</v>
      </c>
      <c r="C96" s="14" t="s">
        <v>32</v>
      </c>
      <c r="D96" s="11" t="s">
        <v>325</v>
      </c>
      <c r="E96" s="16">
        <v>500</v>
      </c>
      <c r="F96" s="16">
        <v>90</v>
      </c>
      <c r="G96" s="16">
        <v>1</v>
      </c>
      <c r="H96" s="16">
        <v>6.5000000000000002E-2</v>
      </c>
      <c r="I96" s="16"/>
      <c r="J96" s="16"/>
      <c r="K96" s="14"/>
      <c r="L96" s="11"/>
    </row>
    <row r="97" spans="1:12" ht="12.75" x14ac:dyDescent="0.2">
      <c r="A97" s="38"/>
      <c r="B97" s="14" t="s">
        <v>126</v>
      </c>
      <c r="C97" s="14" t="s">
        <v>43</v>
      </c>
      <c r="D97" s="11" t="s">
        <v>125</v>
      </c>
      <c r="E97" s="16"/>
      <c r="F97" s="16">
        <v>800</v>
      </c>
      <c r="G97" s="16">
        <v>1</v>
      </c>
      <c r="H97" s="26"/>
      <c r="I97" s="16" t="s">
        <v>127</v>
      </c>
      <c r="J97" s="16" t="s">
        <v>50</v>
      </c>
      <c r="K97" s="27"/>
      <c r="L97" s="11"/>
    </row>
    <row r="98" spans="1:12" ht="12.75" x14ac:dyDescent="0.2">
      <c r="A98" s="38"/>
      <c r="B98" s="105" t="str">
        <f>HYPERLINK("https://www.amazon.com/gp/product/B07CXJ61R4","Amazon")</f>
        <v>Amazon</v>
      </c>
      <c r="C98" s="14" t="s">
        <v>43</v>
      </c>
      <c r="D98" s="11" t="s">
        <v>116</v>
      </c>
      <c r="E98" s="16">
        <v>500</v>
      </c>
      <c r="F98" s="16">
        <v>45</v>
      </c>
      <c r="G98" s="16">
        <v>1</v>
      </c>
      <c r="H98" s="26"/>
      <c r="I98" s="16" t="s">
        <v>122</v>
      </c>
      <c r="J98" s="16" t="s">
        <v>33</v>
      </c>
      <c r="K98" s="27"/>
      <c r="L98" s="14"/>
    </row>
    <row r="99" spans="1:12" ht="12.75" x14ac:dyDescent="0.2">
      <c r="A99" s="38"/>
      <c r="B99" s="14"/>
      <c r="C99" s="14" t="s">
        <v>32</v>
      </c>
      <c r="D99" s="11" t="s">
        <v>563</v>
      </c>
      <c r="E99" s="16">
        <v>105</v>
      </c>
      <c r="F99" s="16" t="s">
        <v>73</v>
      </c>
      <c r="G99" s="16">
        <v>1</v>
      </c>
      <c r="H99" s="16">
        <v>0.37</v>
      </c>
      <c r="I99" s="16"/>
      <c r="J99" s="16" t="s">
        <v>33</v>
      </c>
      <c r="K99" s="14" t="s">
        <v>565</v>
      </c>
      <c r="L99" s="11"/>
    </row>
    <row r="100" spans="1:12" ht="12.75" x14ac:dyDescent="0.2">
      <c r="A100" s="38"/>
      <c r="B100" s="14" t="s">
        <v>412</v>
      </c>
      <c r="C100" s="14" t="s">
        <v>43</v>
      </c>
      <c r="D100" s="11" t="s">
        <v>411</v>
      </c>
      <c r="E100" s="16">
        <v>500</v>
      </c>
      <c r="F100" s="16">
        <v>28</v>
      </c>
      <c r="G100" s="16">
        <v>1</v>
      </c>
      <c r="H100" s="26"/>
      <c r="I100" s="16"/>
      <c r="J100" s="16"/>
      <c r="K100" s="14"/>
      <c r="L100" s="11"/>
    </row>
    <row r="101" spans="1:12" ht="12.75" x14ac:dyDescent="0.2">
      <c r="A101" s="38"/>
      <c r="B101" s="14" t="s">
        <v>232</v>
      </c>
      <c r="C101" s="14" t="s">
        <v>32</v>
      </c>
      <c r="D101" s="11" t="s">
        <v>266</v>
      </c>
      <c r="E101" s="16">
        <v>150</v>
      </c>
      <c r="F101" s="16" t="s">
        <v>73</v>
      </c>
      <c r="G101" s="16">
        <v>2</v>
      </c>
      <c r="H101" s="16" t="s">
        <v>122</v>
      </c>
      <c r="I101" s="16" t="s">
        <v>267</v>
      </c>
      <c r="J101" s="16" t="s">
        <v>50</v>
      </c>
      <c r="K101" s="27"/>
      <c r="L101" s="11"/>
    </row>
    <row r="102" spans="1:12" ht="12.75" x14ac:dyDescent="0.2">
      <c r="A102" s="38"/>
      <c r="B102" s="106" t="s">
        <v>232</v>
      </c>
      <c r="C102" s="106" t="s">
        <v>32</v>
      </c>
      <c r="D102" s="107" t="s">
        <v>266</v>
      </c>
      <c r="E102" s="12">
        <v>145</v>
      </c>
      <c r="F102" s="12" t="s">
        <v>73</v>
      </c>
      <c r="G102" s="12">
        <v>1</v>
      </c>
      <c r="H102" s="12" t="s">
        <v>122</v>
      </c>
      <c r="I102" s="16"/>
      <c r="J102" s="12" t="s">
        <v>33</v>
      </c>
      <c r="K102" s="108" t="s">
        <v>268</v>
      </c>
      <c r="L102" s="11"/>
    </row>
    <row r="103" spans="1:12" ht="12.75" x14ac:dyDescent="0.2">
      <c r="A103" s="38"/>
      <c r="B103" s="27"/>
      <c r="C103" s="14" t="s">
        <v>43</v>
      </c>
      <c r="D103" s="14" t="s">
        <v>266</v>
      </c>
      <c r="E103" s="16">
        <v>500</v>
      </c>
      <c r="F103" s="16">
        <v>50</v>
      </c>
      <c r="G103" s="16">
        <v>1</v>
      </c>
      <c r="H103" s="16">
        <v>0.25</v>
      </c>
      <c r="I103" s="16">
        <v>270</v>
      </c>
      <c r="J103" s="16" t="s">
        <v>33</v>
      </c>
      <c r="K103" s="14" t="s">
        <v>559</v>
      </c>
      <c r="L103" s="11"/>
    </row>
    <row r="104" spans="1:12" ht="12.75" x14ac:dyDescent="0.2">
      <c r="A104" s="37"/>
      <c r="B104" s="14"/>
      <c r="C104" s="14" t="s">
        <v>246</v>
      </c>
      <c r="D104" s="11" t="s">
        <v>266</v>
      </c>
      <c r="E104" s="16">
        <v>180</v>
      </c>
      <c r="F104" s="16">
        <v>75</v>
      </c>
      <c r="G104" s="16">
        <v>1</v>
      </c>
      <c r="H104" s="16">
        <v>0.25</v>
      </c>
      <c r="I104" s="16"/>
      <c r="J104" s="16"/>
      <c r="K104" s="14"/>
      <c r="L104" s="11"/>
    </row>
    <row r="105" spans="1:12" ht="12.75" x14ac:dyDescent="0.2">
      <c r="A105" s="38"/>
      <c r="B105" s="27"/>
      <c r="C105" s="14" t="s">
        <v>32</v>
      </c>
      <c r="D105" s="11" t="s">
        <v>550</v>
      </c>
      <c r="E105" s="16">
        <v>150</v>
      </c>
      <c r="F105" s="16" t="s">
        <v>73</v>
      </c>
      <c r="G105" s="16">
        <v>1</v>
      </c>
      <c r="H105" s="16">
        <v>0.125</v>
      </c>
      <c r="I105" s="16"/>
      <c r="J105" s="16"/>
      <c r="K105" s="14"/>
      <c r="L105" s="11"/>
    </row>
    <row r="106" spans="1:12" ht="12.75" x14ac:dyDescent="0.2">
      <c r="A106" s="37"/>
      <c r="B106" s="14" t="s">
        <v>178</v>
      </c>
      <c r="C106" s="14" t="s">
        <v>43</v>
      </c>
      <c r="D106" s="14" t="s">
        <v>177</v>
      </c>
      <c r="E106" s="16">
        <v>1000</v>
      </c>
      <c r="F106" s="16" t="s">
        <v>179</v>
      </c>
      <c r="G106" s="16"/>
      <c r="H106" s="16"/>
      <c r="I106" s="16"/>
      <c r="J106" s="16" t="s">
        <v>33</v>
      </c>
      <c r="K106" s="14" t="s">
        <v>180</v>
      </c>
      <c r="L106" s="11"/>
    </row>
    <row r="107" spans="1:12" ht="12.75" x14ac:dyDescent="0.2">
      <c r="A107" s="37"/>
      <c r="B107" s="14" t="s">
        <v>178</v>
      </c>
      <c r="C107" s="14" t="s">
        <v>43</v>
      </c>
      <c r="D107" s="14" t="s">
        <v>177</v>
      </c>
      <c r="E107" s="16">
        <v>500</v>
      </c>
      <c r="F107" s="16" t="s">
        <v>73</v>
      </c>
      <c r="G107" s="16"/>
      <c r="H107" s="16"/>
      <c r="I107" s="16"/>
      <c r="J107" s="16" t="s">
        <v>50</v>
      </c>
      <c r="K107" s="14"/>
      <c r="L107" s="11"/>
    </row>
    <row r="108" spans="1:12" ht="12.75" x14ac:dyDescent="0.2">
      <c r="A108" s="37"/>
      <c r="B108" s="14"/>
      <c r="C108" s="14"/>
      <c r="D108" s="14" t="s">
        <v>447</v>
      </c>
      <c r="E108" s="16"/>
      <c r="F108" s="16"/>
      <c r="G108" s="16"/>
      <c r="H108" s="16"/>
      <c r="I108" s="16"/>
      <c r="J108" s="16" t="s">
        <v>33</v>
      </c>
      <c r="K108" s="14" t="s">
        <v>449</v>
      </c>
      <c r="L108" s="11"/>
    </row>
    <row r="109" spans="1:12" ht="12.75" x14ac:dyDescent="0.2">
      <c r="A109" s="37"/>
      <c r="B109" s="14"/>
      <c r="C109" s="14" t="s">
        <v>43</v>
      </c>
      <c r="D109" s="11" t="s">
        <v>450</v>
      </c>
      <c r="E109" s="16" t="s">
        <v>73</v>
      </c>
      <c r="F109" s="16">
        <v>95</v>
      </c>
      <c r="G109" s="16">
        <v>1</v>
      </c>
      <c r="H109" s="16">
        <v>0.32500000000000001</v>
      </c>
      <c r="I109" s="16">
        <v>270</v>
      </c>
      <c r="J109" s="16"/>
      <c r="K109" s="14"/>
      <c r="L109" s="11"/>
    </row>
    <row r="110" spans="1:12" ht="12.75" x14ac:dyDescent="0.2">
      <c r="A110" s="37"/>
      <c r="B110" s="14"/>
      <c r="C110" s="14" t="s">
        <v>246</v>
      </c>
      <c r="D110" s="14" t="s">
        <v>450</v>
      </c>
      <c r="E110" s="16">
        <v>129</v>
      </c>
      <c r="F110" s="16">
        <v>11</v>
      </c>
      <c r="G110" s="16">
        <v>1</v>
      </c>
      <c r="H110" s="16">
        <v>0.32500000000000001</v>
      </c>
      <c r="I110" s="16"/>
      <c r="J110" s="16" t="s">
        <v>50</v>
      </c>
      <c r="K110" s="109"/>
      <c r="L110" s="11"/>
    </row>
    <row r="111" spans="1:12" ht="12.75" x14ac:dyDescent="0.2">
      <c r="A111" s="37"/>
      <c r="B111" s="14"/>
      <c r="C111" s="14" t="s">
        <v>32</v>
      </c>
      <c r="D111" s="14" t="s">
        <v>450</v>
      </c>
      <c r="E111" s="16">
        <v>145</v>
      </c>
      <c r="F111" s="16" t="s">
        <v>73</v>
      </c>
      <c r="G111" s="16"/>
      <c r="H111" s="16" t="s">
        <v>607</v>
      </c>
      <c r="I111" s="16"/>
      <c r="J111" s="16" t="s">
        <v>33</v>
      </c>
      <c r="K111" s="14" t="s">
        <v>608</v>
      </c>
      <c r="L111" s="11"/>
    </row>
    <row r="112" spans="1:12" ht="12.75" x14ac:dyDescent="0.2">
      <c r="A112" s="38"/>
      <c r="B112" s="14"/>
      <c r="C112" s="14" t="s">
        <v>32</v>
      </c>
      <c r="D112" s="14" t="s">
        <v>450</v>
      </c>
      <c r="E112" s="16">
        <v>140</v>
      </c>
      <c r="F112" s="16" t="s">
        <v>73</v>
      </c>
      <c r="G112" s="16">
        <v>2</v>
      </c>
      <c r="H112" s="16">
        <v>0.32500000000000001</v>
      </c>
      <c r="I112" s="16"/>
      <c r="J112" s="16" t="s">
        <v>50</v>
      </c>
      <c r="K112" s="14" t="s">
        <v>561</v>
      </c>
      <c r="L112" s="11"/>
    </row>
    <row r="113" spans="1:12" ht="12.75" x14ac:dyDescent="0.2">
      <c r="A113" s="38"/>
      <c r="B113" s="14"/>
      <c r="C113" s="14" t="s">
        <v>32</v>
      </c>
      <c r="D113" s="11" t="str">
        <f>HYPERLINK("https://www.wood-database.com/african-padauk/","Paduk")</f>
        <v>Paduk</v>
      </c>
      <c r="E113" s="16">
        <v>100</v>
      </c>
      <c r="F113" s="16" t="s">
        <v>73</v>
      </c>
      <c r="G113" s="16">
        <v>1</v>
      </c>
      <c r="H113" s="16">
        <v>0.46</v>
      </c>
      <c r="I113" s="16"/>
      <c r="J113" s="16" t="s">
        <v>33</v>
      </c>
      <c r="K113" s="14" t="s">
        <v>569</v>
      </c>
      <c r="L113" s="11"/>
    </row>
    <row r="114" spans="1:12" ht="12.75" x14ac:dyDescent="0.2">
      <c r="A114" s="38"/>
      <c r="B114" s="14" t="s">
        <v>201</v>
      </c>
      <c r="C114" s="14" t="s">
        <v>32</v>
      </c>
      <c r="D114" s="11" t="s">
        <v>200</v>
      </c>
      <c r="E114" s="16">
        <v>500</v>
      </c>
      <c r="F114" s="16">
        <v>18</v>
      </c>
      <c r="G114" s="16">
        <v>1</v>
      </c>
      <c r="H114" s="16">
        <v>0.25</v>
      </c>
      <c r="I114" s="16"/>
      <c r="J114" s="16" t="s">
        <v>33</v>
      </c>
      <c r="K114" s="14"/>
      <c r="L114" s="11" t="s">
        <v>202</v>
      </c>
    </row>
    <row r="115" spans="1:12" ht="12.75" x14ac:dyDescent="0.2">
      <c r="A115" s="38"/>
      <c r="B115" s="14"/>
      <c r="C115" s="14"/>
      <c r="D115" s="11" t="s">
        <v>200</v>
      </c>
      <c r="E115" s="16">
        <v>500</v>
      </c>
      <c r="F115" s="16">
        <v>35</v>
      </c>
      <c r="G115" s="16"/>
      <c r="H115" s="16">
        <v>7.4999999999999997E-3</v>
      </c>
      <c r="I115" s="16"/>
      <c r="J115" s="16"/>
      <c r="K115" s="14"/>
      <c r="L115" s="11"/>
    </row>
    <row r="116" spans="1:12" ht="12.75" x14ac:dyDescent="0.2">
      <c r="A116" s="37"/>
      <c r="B116" s="14" t="s">
        <v>464</v>
      </c>
      <c r="C116" s="14"/>
      <c r="D116" s="11" t="s">
        <v>463</v>
      </c>
      <c r="E116" s="16">
        <v>300</v>
      </c>
      <c r="F116" s="16">
        <v>15</v>
      </c>
      <c r="G116" s="16">
        <v>1</v>
      </c>
      <c r="H116" s="16" t="s">
        <v>465</v>
      </c>
      <c r="I116" s="16"/>
      <c r="J116" s="16"/>
      <c r="K116" s="14"/>
      <c r="L116" s="11"/>
    </row>
    <row r="117" spans="1:12" ht="12.75" x14ac:dyDescent="0.2">
      <c r="A117" s="38"/>
      <c r="B117" s="14" t="s">
        <v>416</v>
      </c>
      <c r="C117" s="14" t="s">
        <v>32</v>
      </c>
      <c r="D117" s="14" t="s">
        <v>415</v>
      </c>
      <c r="E117" s="16">
        <v>500</v>
      </c>
      <c r="F117" s="16">
        <v>50</v>
      </c>
      <c r="G117" s="16">
        <v>1</v>
      </c>
      <c r="H117" s="16">
        <v>11</v>
      </c>
      <c r="I117" s="16"/>
      <c r="J117" s="16" t="s">
        <v>50</v>
      </c>
      <c r="K117" s="14"/>
      <c r="L117" s="11"/>
    </row>
    <row r="118" spans="1:12" ht="12.75" x14ac:dyDescent="0.2">
      <c r="A118" s="38"/>
      <c r="B118" s="14" t="s">
        <v>416</v>
      </c>
      <c r="C118" s="14" t="s">
        <v>32</v>
      </c>
      <c r="D118" s="14" t="s">
        <v>415</v>
      </c>
      <c r="E118" s="16">
        <v>500</v>
      </c>
      <c r="F118" s="16">
        <v>45</v>
      </c>
      <c r="G118" s="16">
        <v>1</v>
      </c>
      <c r="H118" s="16">
        <v>11</v>
      </c>
      <c r="I118" s="16"/>
      <c r="J118" s="16" t="s">
        <v>33</v>
      </c>
      <c r="K118" s="14" t="s">
        <v>418</v>
      </c>
      <c r="L118" s="11"/>
    </row>
    <row r="119" spans="1:12" ht="12.75" x14ac:dyDescent="0.2">
      <c r="A119" s="37"/>
      <c r="B119" s="105" t="str">
        <f>HYPERLINK("https://www.johnnealbooks.com/product/pergamenata-heavyweight-fs/fine-papers","John Neal Books")</f>
        <v>John Neal Books</v>
      </c>
      <c r="C119" s="14" t="s">
        <v>43</v>
      </c>
      <c r="D119" s="14" t="s">
        <v>322</v>
      </c>
      <c r="E119" s="16">
        <v>650</v>
      </c>
      <c r="F119" s="16">
        <v>65</v>
      </c>
      <c r="G119" s="16">
        <v>1</v>
      </c>
      <c r="H119" s="16">
        <v>8.0000000000000002E-3</v>
      </c>
      <c r="I119" s="16"/>
      <c r="J119" s="16" t="s">
        <v>50</v>
      </c>
      <c r="K119" s="14"/>
      <c r="L119" s="11"/>
    </row>
    <row r="120" spans="1:12" ht="12.75" x14ac:dyDescent="0.2">
      <c r="A120" s="37"/>
      <c r="B120" s="14"/>
      <c r="C120" s="14" t="s">
        <v>32</v>
      </c>
      <c r="D120" s="14" t="s">
        <v>544</v>
      </c>
      <c r="E120" s="16">
        <v>300</v>
      </c>
      <c r="F120" s="16">
        <v>19</v>
      </c>
      <c r="G120" s="16">
        <v>1</v>
      </c>
      <c r="H120" s="16">
        <v>5.4999999999999997E-3</v>
      </c>
      <c r="I120" s="16"/>
      <c r="J120" s="16" t="s">
        <v>33</v>
      </c>
      <c r="K120" s="14"/>
      <c r="L120" s="11"/>
    </row>
    <row r="121" spans="1:12" ht="12.75" x14ac:dyDescent="0.2">
      <c r="A121" s="37"/>
      <c r="B121" s="14"/>
      <c r="C121" s="14" t="s">
        <v>43</v>
      </c>
      <c r="D121" s="14" t="s">
        <v>624</v>
      </c>
      <c r="E121" s="16">
        <v>1000</v>
      </c>
      <c r="F121" s="16">
        <v>30</v>
      </c>
      <c r="G121" s="16">
        <v>1</v>
      </c>
      <c r="H121" s="16"/>
      <c r="I121" s="16">
        <v>340</v>
      </c>
      <c r="J121" s="16"/>
      <c r="K121" s="14"/>
      <c r="L121" s="11"/>
    </row>
    <row r="122" spans="1:12" ht="12.75" x14ac:dyDescent="0.2">
      <c r="A122" s="37"/>
      <c r="B122" s="14" t="s">
        <v>491</v>
      </c>
      <c r="C122" s="14" t="s">
        <v>43</v>
      </c>
      <c r="D122" s="14" t="s">
        <v>490</v>
      </c>
      <c r="E122" s="16">
        <v>400</v>
      </c>
      <c r="F122" s="16">
        <v>18</v>
      </c>
      <c r="G122" s="16">
        <v>1</v>
      </c>
      <c r="H122" s="16" t="s">
        <v>492</v>
      </c>
      <c r="I122" s="16">
        <v>340</v>
      </c>
      <c r="J122" s="16" t="s">
        <v>33</v>
      </c>
      <c r="K122" s="14" t="s">
        <v>493</v>
      </c>
      <c r="L122" s="11"/>
    </row>
    <row r="123" spans="1:12" ht="12.75" x14ac:dyDescent="0.2">
      <c r="A123" s="37"/>
      <c r="B123" s="14"/>
      <c r="C123" s="14" t="s">
        <v>43</v>
      </c>
      <c r="D123" s="14" t="s">
        <v>587</v>
      </c>
      <c r="E123" s="16">
        <v>500</v>
      </c>
      <c r="F123" s="16">
        <v>28</v>
      </c>
      <c r="G123" s="16">
        <v>1</v>
      </c>
      <c r="H123" s="16" t="s">
        <v>588</v>
      </c>
      <c r="I123" s="16">
        <v>225</v>
      </c>
      <c r="J123" s="16" t="s">
        <v>33</v>
      </c>
      <c r="K123" s="14" t="s">
        <v>589</v>
      </c>
      <c r="L123" s="11"/>
    </row>
    <row r="124" spans="1:12" ht="12.75" x14ac:dyDescent="0.2">
      <c r="A124" s="37"/>
      <c r="B124" s="14" t="s">
        <v>429</v>
      </c>
      <c r="C124" s="14" t="s">
        <v>32</v>
      </c>
      <c r="D124" s="14" t="s">
        <v>430</v>
      </c>
      <c r="E124" s="16">
        <v>115</v>
      </c>
      <c r="F124" s="16">
        <v>70</v>
      </c>
      <c r="G124" s="16">
        <v>1</v>
      </c>
      <c r="H124" s="26"/>
      <c r="I124" s="16"/>
      <c r="J124" s="16" t="s">
        <v>33</v>
      </c>
      <c r="K124" s="14"/>
      <c r="L124" s="11"/>
    </row>
    <row r="125" spans="1:12" ht="12.75" x14ac:dyDescent="0.2">
      <c r="A125" s="37"/>
      <c r="B125" s="14" t="s">
        <v>481</v>
      </c>
      <c r="C125" s="14" t="s">
        <v>43</v>
      </c>
      <c r="D125" s="14" t="s">
        <v>480</v>
      </c>
      <c r="E125" s="16">
        <v>1000</v>
      </c>
      <c r="F125" s="16">
        <v>75</v>
      </c>
      <c r="G125" s="16">
        <v>1</v>
      </c>
      <c r="H125" s="16">
        <v>0.06</v>
      </c>
      <c r="I125" s="16">
        <v>225</v>
      </c>
      <c r="J125" s="16" t="s">
        <v>87</v>
      </c>
      <c r="K125" s="14" t="s">
        <v>482</v>
      </c>
      <c r="L125" s="11"/>
    </row>
    <row r="126" spans="1:12" ht="12.75" x14ac:dyDescent="0.2">
      <c r="A126" s="37"/>
      <c r="B126" s="104" t="str">
        <f>HYPERLINK("https://www.lowes.com/pd/RevolutionPly-5mm-Poplar-Plywood-Application-as-4-x-8/50121135","Lowes")</f>
        <v>Lowes</v>
      </c>
      <c r="C126" s="14" t="s">
        <v>32</v>
      </c>
      <c r="D126" s="11" t="s">
        <v>334</v>
      </c>
      <c r="E126" s="16">
        <v>190</v>
      </c>
      <c r="F126" s="16" t="s">
        <v>101</v>
      </c>
      <c r="G126" s="16">
        <v>1</v>
      </c>
      <c r="H126" s="16">
        <v>0.193</v>
      </c>
      <c r="I126" s="16"/>
      <c r="J126" s="16" t="s">
        <v>33</v>
      </c>
      <c r="K126" s="14" t="s">
        <v>335</v>
      </c>
      <c r="L126" s="11"/>
    </row>
    <row r="127" spans="1:12" ht="12.75" x14ac:dyDescent="0.2">
      <c r="A127" s="37"/>
      <c r="B127" s="14" t="s">
        <v>500</v>
      </c>
      <c r="C127" s="14"/>
      <c r="D127" s="14" t="s">
        <v>499</v>
      </c>
      <c r="E127" s="16"/>
      <c r="F127" s="16"/>
      <c r="G127" s="16">
        <v>1</v>
      </c>
      <c r="H127" s="16">
        <v>1</v>
      </c>
      <c r="I127" s="16" t="s">
        <v>502</v>
      </c>
      <c r="J127" s="16" t="s">
        <v>87</v>
      </c>
      <c r="K127" s="27" t="s">
        <v>503</v>
      </c>
      <c r="L127" s="11"/>
    </row>
    <row r="128" spans="1:12" ht="12.75" x14ac:dyDescent="0.2">
      <c r="A128" s="37"/>
      <c r="B128" s="14" t="s">
        <v>232</v>
      </c>
      <c r="C128" s="14" t="s">
        <v>32</v>
      </c>
      <c r="D128" s="11" t="s">
        <v>274</v>
      </c>
      <c r="E128" s="16">
        <v>130</v>
      </c>
      <c r="F128" s="16" t="s">
        <v>73</v>
      </c>
      <c r="G128" s="16">
        <v>1</v>
      </c>
      <c r="H128" s="26"/>
      <c r="I128" s="16" t="s">
        <v>275</v>
      </c>
      <c r="J128" s="16"/>
      <c r="K128" s="14"/>
      <c r="L128" s="11"/>
    </row>
    <row r="129" spans="1:12" ht="12.75" x14ac:dyDescent="0.2">
      <c r="A129" s="37"/>
      <c r="B129" s="14" t="s">
        <v>245</v>
      </c>
      <c r="C129" s="14" t="s">
        <v>32</v>
      </c>
      <c r="D129" s="14" t="s">
        <v>274</v>
      </c>
      <c r="E129" s="16">
        <v>180</v>
      </c>
      <c r="F129" s="16">
        <v>60</v>
      </c>
      <c r="G129" s="16">
        <v>1</v>
      </c>
      <c r="H129" s="16">
        <v>0.125</v>
      </c>
      <c r="I129" s="16"/>
      <c r="J129" s="16" t="s">
        <v>50</v>
      </c>
      <c r="K129" s="14"/>
      <c r="L129" s="11"/>
    </row>
    <row r="130" spans="1:12" ht="12.75" x14ac:dyDescent="0.2">
      <c r="A130" s="38"/>
      <c r="B130" s="14" t="s">
        <v>331</v>
      </c>
      <c r="C130" s="14" t="s">
        <v>32</v>
      </c>
      <c r="D130" s="11" t="s">
        <v>341</v>
      </c>
      <c r="E130" s="16">
        <v>160</v>
      </c>
      <c r="F130" s="16" t="s">
        <v>73</v>
      </c>
      <c r="G130" s="16">
        <v>1</v>
      </c>
      <c r="H130" s="16" t="s">
        <v>344</v>
      </c>
      <c r="I130" s="26">
        <v>225</v>
      </c>
      <c r="J130" s="16" t="s">
        <v>333</v>
      </c>
      <c r="K130" s="27"/>
      <c r="L130" s="11"/>
    </row>
    <row r="131" spans="1:12" ht="12.75" x14ac:dyDescent="0.2">
      <c r="A131" s="37"/>
      <c r="B131" s="14" t="s">
        <v>331</v>
      </c>
      <c r="C131" s="14" t="s">
        <v>43</v>
      </c>
      <c r="D131" s="11" t="s">
        <v>341</v>
      </c>
      <c r="E131" s="16">
        <v>400</v>
      </c>
      <c r="F131" s="16">
        <v>50</v>
      </c>
      <c r="G131" s="16">
        <v>1</v>
      </c>
      <c r="H131" s="16" t="s">
        <v>332</v>
      </c>
      <c r="I131" s="26">
        <v>225</v>
      </c>
      <c r="J131" s="16" t="s">
        <v>333</v>
      </c>
      <c r="K131" s="27"/>
      <c r="L131" s="11"/>
    </row>
    <row r="132" spans="1:12" ht="12.75" x14ac:dyDescent="0.2">
      <c r="A132" s="38"/>
      <c r="B132" s="14" t="s">
        <v>456</v>
      </c>
      <c r="C132" s="14" t="s">
        <v>246</v>
      </c>
      <c r="D132" s="11" t="s">
        <v>512</v>
      </c>
      <c r="E132" s="16">
        <v>400</v>
      </c>
      <c r="F132" s="16">
        <v>35</v>
      </c>
      <c r="G132" s="16">
        <v>1</v>
      </c>
      <c r="H132" s="16" t="s">
        <v>267</v>
      </c>
      <c r="I132" s="16">
        <v>0.45</v>
      </c>
      <c r="J132" s="16"/>
      <c r="K132" s="14"/>
      <c r="L132" s="14"/>
    </row>
    <row r="133" spans="1:12" ht="12.75" x14ac:dyDescent="0.2">
      <c r="A133" s="38"/>
      <c r="B133" s="104" t="str">
        <f>HYPERLINK("https://www.homedepot.com/p/Dimensions-Sande-Plywood-Common-1-4-in-x-2-ft-x-4-ft-Actual-0-205-in-x-23-75-in-x-47-75-in-225515/206120921","Home Depot")</f>
        <v>Home Depot</v>
      </c>
      <c r="C133" s="14" t="s">
        <v>32</v>
      </c>
      <c r="D133" s="14" t="s">
        <v>233</v>
      </c>
      <c r="E133" s="16">
        <v>145</v>
      </c>
      <c r="F133" s="16">
        <v>93</v>
      </c>
      <c r="G133" s="16">
        <v>1</v>
      </c>
      <c r="H133" s="16">
        <v>0.25</v>
      </c>
      <c r="I133" s="16"/>
      <c r="J133" s="16" t="s">
        <v>33</v>
      </c>
      <c r="K133" s="14" t="s">
        <v>236</v>
      </c>
      <c r="L133" s="11"/>
    </row>
    <row r="134" spans="1:12" ht="12.75" x14ac:dyDescent="0.2">
      <c r="A134" s="38"/>
      <c r="B134" s="103" t="str">
        <f>HYPERLINK("https://www.joann.com/plywood-sheet-12inx24inx1%2F8in/10177640.html","JoAnn's")</f>
        <v>JoAnn's</v>
      </c>
      <c r="C134" s="14" t="s">
        <v>43</v>
      </c>
      <c r="D134" s="14" t="s">
        <v>306</v>
      </c>
      <c r="E134" s="16"/>
      <c r="F134" s="16">
        <v>50</v>
      </c>
      <c r="G134" s="16">
        <v>1</v>
      </c>
      <c r="H134" s="16">
        <v>0.125</v>
      </c>
      <c r="I134" s="16">
        <v>225</v>
      </c>
      <c r="J134" s="16" t="s">
        <v>33</v>
      </c>
      <c r="K134" s="14" t="s">
        <v>307</v>
      </c>
      <c r="L134" s="11"/>
    </row>
    <row r="135" spans="1:12" ht="12.75" x14ac:dyDescent="0.2">
      <c r="A135" s="37"/>
      <c r="B135" s="103" t="str">
        <f>HYPERLINK("https://www.joann.com/plywood-sheet-12inx24inx1%2F8in/10177640.html","JoAnn's")</f>
        <v>JoAnn's</v>
      </c>
      <c r="C135" s="14" t="s">
        <v>246</v>
      </c>
      <c r="D135" s="11" t="s">
        <v>306</v>
      </c>
      <c r="E135" s="16">
        <v>500</v>
      </c>
      <c r="F135" s="16">
        <v>30</v>
      </c>
      <c r="G135" s="16">
        <v>1</v>
      </c>
      <c r="H135" s="16">
        <v>0.125</v>
      </c>
      <c r="I135" s="16"/>
      <c r="J135" s="16"/>
      <c r="K135" s="14"/>
      <c r="L135" s="11"/>
    </row>
    <row r="136" spans="1:12" ht="12.75" x14ac:dyDescent="0.2">
      <c r="A136" s="37"/>
      <c r="B136" s="103" t="str">
        <f>HYPERLINK("https://www.joann.com/plywood-sheet-12inx24inx1%2F8in/10177640.html","JoAnn's")</f>
        <v>JoAnn's</v>
      </c>
      <c r="C136" s="14"/>
      <c r="D136" s="14" t="s">
        <v>306</v>
      </c>
      <c r="E136" s="16">
        <v>145</v>
      </c>
      <c r="F136" s="16">
        <v>95</v>
      </c>
      <c r="G136" s="16">
        <v>1</v>
      </c>
      <c r="H136" s="16">
        <v>0.125</v>
      </c>
      <c r="I136" s="16"/>
      <c r="J136" s="16" t="s">
        <v>50</v>
      </c>
      <c r="K136" s="14" t="s">
        <v>519</v>
      </c>
      <c r="L136" s="11"/>
    </row>
    <row r="137" spans="1:12" ht="12.75" x14ac:dyDescent="0.2">
      <c r="A137" s="37"/>
      <c r="B137" s="14" t="s">
        <v>527</v>
      </c>
      <c r="C137" s="14" t="s">
        <v>32</v>
      </c>
      <c r="D137" s="14" t="s">
        <v>526</v>
      </c>
      <c r="E137" s="16">
        <v>250</v>
      </c>
      <c r="F137" s="16" t="s">
        <v>73</v>
      </c>
      <c r="G137" s="16">
        <v>1</v>
      </c>
      <c r="H137" s="16" t="s">
        <v>528</v>
      </c>
      <c r="I137" s="16"/>
      <c r="J137" s="16" t="s">
        <v>50</v>
      </c>
      <c r="K137" s="14"/>
      <c r="L137" s="11"/>
    </row>
    <row r="138" spans="1:12" ht="12.75" x14ac:dyDescent="0.2">
      <c r="A138" s="37"/>
      <c r="B138" s="14"/>
      <c r="C138" s="14" t="s">
        <v>32</v>
      </c>
      <c r="D138" s="14" t="s">
        <v>601</v>
      </c>
      <c r="E138" s="16">
        <v>145</v>
      </c>
      <c r="F138" s="16" t="s">
        <v>73</v>
      </c>
      <c r="G138" s="16"/>
      <c r="H138" s="16" t="s">
        <v>476</v>
      </c>
      <c r="I138" s="16"/>
      <c r="J138" s="16" t="s">
        <v>33</v>
      </c>
      <c r="K138" s="14" t="s">
        <v>604</v>
      </c>
      <c r="L138" s="11"/>
    </row>
    <row r="139" spans="1:12" ht="12.75" x14ac:dyDescent="0.2">
      <c r="A139" s="38"/>
      <c r="B139" s="14"/>
      <c r="C139" s="14" t="s">
        <v>32</v>
      </c>
      <c r="D139" s="14" t="s">
        <v>601</v>
      </c>
      <c r="E139" s="16"/>
      <c r="F139" s="16" t="s">
        <v>73</v>
      </c>
      <c r="G139" s="16">
        <v>1</v>
      </c>
      <c r="H139" s="16" t="s">
        <v>476</v>
      </c>
      <c r="I139" s="16"/>
      <c r="J139" s="16" t="s">
        <v>87</v>
      </c>
      <c r="K139" s="14"/>
      <c r="L139" s="11"/>
    </row>
    <row r="140" spans="1:12" ht="12.75" x14ac:dyDescent="0.2">
      <c r="A140" s="37"/>
      <c r="B140" s="14"/>
      <c r="C140" s="14" t="s">
        <v>100</v>
      </c>
      <c r="D140" s="14" t="s">
        <v>598</v>
      </c>
      <c r="E140" s="16">
        <v>400</v>
      </c>
      <c r="F140" s="16">
        <v>50</v>
      </c>
      <c r="G140" s="16">
        <v>1</v>
      </c>
      <c r="H140" s="16" t="s">
        <v>599</v>
      </c>
      <c r="I140" s="16">
        <v>225</v>
      </c>
      <c r="J140" s="16" t="s">
        <v>33</v>
      </c>
      <c r="K140" s="14" t="s">
        <v>600</v>
      </c>
      <c r="L140" s="11"/>
    </row>
    <row r="141" spans="1:12" ht="12.75" x14ac:dyDescent="0.2">
      <c r="A141" s="37"/>
      <c r="B141" s="14"/>
      <c r="C141" s="14" t="s">
        <v>32</v>
      </c>
      <c r="D141" s="14" t="s">
        <v>560</v>
      </c>
      <c r="E141" s="16">
        <v>120</v>
      </c>
      <c r="F141" s="16" t="s">
        <v>101</v>
      </c>
      <c r="G141" s="16">
        <v>1</v>
      </c>
      <c r="H141" s="16">
        <v>0.28000000000000003</v>
      </c>
      <c r="I141" s="16"/>
      <c r="J141" s="16"/>
      <c r="K141" s="14"/>
      <c r="L141" s="11"/>
    </row>
    <row r="142" spans="1:12" ht="12.75" x14ac:dyDescent="0.2">
      <c r="A142" s="37"/>
      <c r="B142" s="14" t="s">
        <v>540</v>
      </c>
      <c r="C142" s="14" t="s">
        <v>43</v>
      </c>
      <c r="D142" s="11" t="s">
        <v>539</v>
      </c>
      <c r="E142" s="16">
        <v>400</v>
      </c>
      <c r="F142" s="16">
        <v>50</v>
      </c>
      <c r="G142" s="16"/>
      <c r="H142" s="16"/>
      <c r="I142" s="16">
        <v>270</v>
      </c>
      <c r="J142" s="16" t="s">
        <v>33</v>
      </c>
      <c r="K142" s="14" t="s">
        <v>521</v>
      </c>
      <c r="L142" s="11"/>
    </row>
    <row r="143" spans="1:12" ht="12.75" x14ac:dyDescent="0.2">
      <c r="A143" s="37"/>
      <c r="B143" s="14" t="s">
        <v>540</v>
      </c>
      <c r="C143" s="14" t="s">
        <v>32</v>
      </c>
      <c r="D143" s="11" t="s">
        <v>539</v>
      </c>
      <c r="E143" s="16">
        <v>170</v>
      </c>
      <c r="F143" s="16" t="s">
        <v>73</v>
      </c>
      <c r="G143" s="16">
        <v>1</v>
      </c>
      <c r="H143" s="16" t="s">
        <v>476</v>
      </c>
      <c r="I143" s="16"/>
      <c r="J143" s="16"/>
      <c r="K143" s="14" t="s">
        <v>541</v>
      </c>
      <c r="L143" s="11"/>
    </row>
    <row r="144" spans="1:12" ht="12.75" x14ac:dyDescent="0.2">
      <c r="A144" s="38">
        <v>0</v>
      </c>
      <c r="B144" s="103" t="str">
        <f>HYPERLINK("https://www.homedepot.com/p/Birch-Plywood-Common-1-4-in-x-2-ft-x-4-ft-Actual-0-195-in-x-23-75-in-x-47-75-in-1503008/202088745","Home Depot")</f>
        <v>Home Depot</v>
      </c>
      <c r="C144" s="14" t="s">
        <v>32</v>
      </c>
      <c r="D144" s="14" t="s">
        <v>238</v>
      </c>
      <c r="E144" s="16">
        <v>120</v>
      </c>
      <c r="F144" s="16" t="s">
        <v>73</v>
      </c>
      <c r="G144" s="16">
        <v>1</v>
      </c>
      <c r="H144" s="16">
        <v>0.25</v>
      </c>
      <c r="I144" s="16"/>
      <c r="J144" s="16" t="s">
        <v>33</v>
      </c>
      <c r="K144" s="14"/>
      <c r="L144" s="11"/>
    </row>
    <row r="145" spans="1:12" ht="12.75" x14ac:dyDescent="0.2">
      <c r="A145" s="37" t="s">
        <v>961</v>
      </c>
      <c r="B145" s="14" t="s">
        <v>331</v>
      </c>
      <c r="C145" s="14" t="s">
        <v>43</v>
      </c>
      <c r="D145" s="14" t="s">
        <v>238</v>
      </c>
      <c r="E145" s="16" t="s">
        <v>73</v>
      </c>
      <c r="F145" s="16">
        <v>80</v>
      </c>
      <c r="G145" s="16">
        <v>1</v>
      </c>
      <c r="H145" s="26"/>
      <c r="I145" s="16">
        <v>270</v>
      </c>
      <c r="J145" s="16" t="s">
        <v>87</v>
      </c>
      <c r="K145" s="14" t="s">
        <v>358</v>
      </c>
      <c r="L145" s="14" t="s">
        <v>358</v>
      </c>
    </row>
    <row r="146" spans="1:12" ht="12.75" x14ac:dyDescent="0.2">
      <c r="A146" s="38"/>
      <c r="B146" s="14" t="s">
        <v>331</v>
      </c>
      <c r="C146" s="14" t="s">
        <v>32</v>
      </c>
      <c r="D146" s="14" t="s">
        <v>238</v>
      </c>
      <c r="E146" s="16">
        <v>130</v>
      </c>
      <c r="F146" s="16" t="s">
        <v>73</v>
      </c>
      <c r="G146" s="16">
        <v>1</v>
      </c>
      <c r="H146" s="110">
        <v>43469</v>
      </c>
      <c r="I146" s="16"/>
      <c r="J146" s="16" t="s">
        <v>87</v>
      </c>
      <c r="K146" s="14" t="s">
        <v>340</v>
      </c>
      <c r="L146" s="11"/>
    </row>
    <row r="147" spans="1:12" ht="12.75" x14ac:dyDescent="0.2">
      <c r="A147" s="37"/>
      <c r="B147" s="47" t="str">
        <f>HYPERLINK("https://www.homedepot.com/p/Columbia-Forest-Products-1-4-in-x-2-ft-x-4-ft-PureBond-Cherry-Plywood-Project-Panel-Free-Custom-Cut-Available-1666/203552835","Home Depot")</f>
        <v>Home Depot</v>
      </c>
      <c r="C147" s="14" t="s">
        <v>32</v>
      </c>
      <c r="D147" s="14" t="s">
        <v>256</v>
      </c>
      <c r="E147" s="16">
        <v>200</v>
      </c>
      <c r="F147" s="16" t="s">
        <v>73</v>
      </c>
      <c r="G147" s="16">
        <v>2</v>
      </c>
      <c r="H147" s="16" t="s">
        <v>261</v>
      </c>
      <c r="I147" s="16"/>
      <c r="J147" s="16" t="s">
        <v>33</v>
      </c>
      <c r="K147" s="14"/>
      <c r="L147" s="11"/>
    </row>
    <row r="148" spans="1:12" ht="12.75" x14ac:dyDescent="0.2">
      <c r="A148" s="37"/>
      <c r="B148" s="14"/>
      <c r="C148" s="14" t="s">
        <v>43</v>
      </c>
      <c r="D148" s="11" t="s">
        <v>552</v>
      </c>
      <c r="E148" s="16" t="s">
        <v>73</v>
      </c>
      <c r="F148" s="16" t="s">
        <v>73</v>
      </c>
      <c r="G148" s="16"/>
      <c r="H148" s="16"/>
      <c r="I148" s="16"/>
      <c r="J148" s="16"/>
      <c r="K148" s="14"/>
      <c r="L148" s="11"/>
    </row>
    <row r="149" spans="1:12" ht="12.75" x14ac:dyDescent="0.2">
      <c r="A149" s="37"/>
      <c r="B149" s="14"/>
      <c r="C149" s="14" t="s">
        <v>246</v>
      </c>
      <c r="D149" s="14" t="s">
        <v>552</v>
      </c>
      <c r="E149" s="16"/>
      <c r="F149" s="16"/>
      <c r="G149" s="16"/>
      <c r="H149" s="16"/>
      <c r="I149" s="16"/>
      <c r="J149" s="16"/>
      <c r="K149" s="14"/>
      <c r="L149" s="11"/>
    </row>
    <row r="150" spans="1:12" ht="12.75" x14ac:dyDescent="0.2">
      <c r="A150" s="37"/>
      <c r="B150" s="14"/>
      <c r="C150" s="14" t="s">
        <v>32</v>
      </c>
      <c r="D150" s="11" t="s">
        <v>552</v>
      </c>
      <c r="E150" s="16">
        <v>120</v>
      </c>
      <c r="F150" s="16" t="s">
        <v>73</v>
      </c>
      <c r="G150" s="16">
        <v>1</v>
      </c>
      <c r="H150" s="16">
        <v>0.20200000000000001</v>
      </c>
      <c r="I150" s="16"/>
      <c r="J150" s="16"/>
      <c r="K150" s="14" t="s">
        <v>410</v>
      </c>
      <c r="L150" s="11"/>
    </row>
    <row r="151" spans="1:12" ht="12.75" x14ac:dyDescent="0.2">
      <c r="A151" s="38"/>
      <c r="B151" s="14" t="s">
        <v>331</v>
      </c>
      <c r="C151" s="14" t="s">
        <v>43</v>
      </c>
      <c r="D151" s="11" t="s">
        <v>336</v>
      </c>
      <c r="E151" s="16">
        <v>900</v>
      </c>
      <c r="F151" s="16" t="s">
        <v>73</v>
      </c>
      <c r="G151" s="16">
        <v>1</v>
      </c>
      <c r="H151" s="16">
        <v>0.193</v>
      </c>
      <c r="I151" s="16">
        <v>340</v>
      </c>
      <c r="J151" s="16" t="s">
        <v>104</v>
      </c>
      <c r="K151" s="14" t="s">
        <v>337</v>
      </c>
      <c r="L151" s="11"/>
    </row>
    <row r="152" spans="1:12" ht="12.75" x14ac:dyDescent="0.2">
      <c r="A152" s="38"/>
      <c r="B152" s="14" t="s">
        <v>227</v>
      </c>
      <c r="C152" s="14" t="s">
        <v>43</v>
      </c>
      <c r="D152" s="11" t="s">
        <v>226</v>
      </c>
      <c r="E152" s="16">
        <v>500</v>
      </c>
      <c r="F152" s="16">
        <v>25</v>
      </c>
      <c r="G152" s="16">
        <v>1</v>
      </c>
      <c r="H152" s="16">
        <v>0.125</v>
      </c>
      <c r="I152" s="16">
        <v>75</v>
      </c>
      <c r="J152" s="16" t="s">
        <v>33</v>
      </c>
      <c r="K152" s="14" t="s">
        <v>230</v>
      </c>
      <c r="L152" s="11"/>
    </row>
    <row r="153" spans="1:12" ht="12.75" x14ac:dyDescent="0.2">
      <c r="A153" s="37"/>
      <c r="B153" s="14" t="s">
        <v>227</v>
      </c>
      <c r="C153" s="14" t="s">
        <v>32</v>
      </c>
      <c r="D153" s="11" t="s">
        <v>226</v>
      </c>
      <c r="E153" s="16">
        <v>180</v>
      </c>
      <c r="F153" s="16">
        <v>75</v>
      </c>
      <c r="G153" s="16">
        <v>1</v>
      </c>
      <c r="H153" s="16">
        <v>0.125</v>
      </c>
      <c r="I153" s="10"/>
      <c r="J153" s="16" t="s">
        <v>33</v>
      </c>
      <c r="K153" s="14"/>
      <c r="L153" s="11"/>
    </row>
    <row r="154" spans="1:12" ht="12.75" x14ac:dyDescent="0.2">
      <c r="A154" s="38"/>
      <c r="B154" s="104" t="str">
        <f>HYPERLINK("http://www.walmart.com/ip/Multi-Pack-Thin-Clear-Flexible-Plastic-Cutting-Board-Mat-12-x-15-10-Pack/263591499","Walmart")</f>
        <v>Walmart</v>
      </c>
      <c r="C154" s="14" t="s">
        <v>43</v>
      </c>
      <c r="D154" s="14" t="s">
        <v>533</v>
      </c>
      <c r="E154" s="16">
        <v>1000</v>
      </c>
      <c r="F154" s="16">
        <v>30</v>
      </c>
      <c r="G154" s="16">
        <v>1</v>
      </c>
      <c r="H154" s="16" t="s">
        <v>536</v>
      </c>
      <c r="I154" s="16"/>
      <c r="J154" s="16" t="s">
        <v>50</v>
      </c>
      <c r="K154" s="14" t="s">
        <v>538</v>
      </c>
      <c r="L154" s="11"/>
    </row>
    <row r="155" spans="1:12" ht="12.75" x14ac:dyDescent="0.2">
      <c r="A155" s="38"/>
      <c r="B155" s="104" t="str">
        <f>HYPERLINK("http://www.walmart.com/ip/Multi-Pack-Thin-Clear-Flexible-Plastic-Cutting-Board-Mat-12-x-15-10-Pack/263591499","Walmart")</f>
        <v>Walmart</v>
      </c>
      <c r="C155" s="14" t="s">
        <v>32</v>
      </c>
      <c r="D155" s="14" t="s">
        <v>533</v>
      </c>
      <c r="E155" s="16">
        <v>400</v>
      </c>
      <c r="F155" s="16">
        <v>70</v>
      </c>
      <c r="G155" s="16">
        <v>3</v>
      </c>
      <c r="H155" s="16" t="s">
        <v>536</v>
      </c>
      <c r="I155" s="16"/>
      <c r="J155" s="16" t="s">
        <v>50</v>
      </c>
      <c r="K155" s="14" t="s">
        <v>537</v>
      </c>
      <c r="L155" s="11"/>
    </row>
    <row r="156" spans="1:12" ht="12.75" x14ac:dyDescent="0.2">
      <c r="A156" s="38"/>
      <c r="B156" s="14" t="s">
        <v>424</v>
      </c>
      <c r="C156" s="14" t="s">
        <v>32</v>
      </c>
      <c r="D156" s="14" t="s">
        <v>423</v>
      </c>
      <c r="E156" s="16">
        <v>160</v>
      </c>
      <c r="F156" s="16">
        <v>70</v>
      </c>
      <c r="G156" s="16">
        <v>1</v>
      </c>
      <c r="H156" s="16">
        <v>0.125</v>
      </c>
      <c r="I156" s="16"/>
      <c r="J156" s="16" t="s">
        <v>50</v>
      </c>
      <c r="K156" s="14"/>
      <c r="L156" s="11"/>
    </row>
    <row r="157" spans="1:12" ht="12.75" x14ac:dyDescent="0.2">
      <c r="A157" s="37"/>
      <c r="B157" s="14"/>
      <c r="C157" s="14" t="s">
        <v>32</v>
      </c>
      <c r="D157" s="14" t="s">
        <v>423</v>
      </c>
      <c r="E157" s="16"/>
      <c r="F157" s="16" t="s">
        <v>73</v>
      </c>
      <c r="G157" s="16">
        <v>2</v>
      </c>
      <c r="H157" s="16" t="s">
        <v>585</v>
      </c>
      <c r="I157" s="16"/>
      <c r="J157" s="16" t="s">
        <v>33</v>
      </c>
      <c r="K157" s="14" t="s">
        <v>586</v>
      </c>
      <c r="L157" s="11"/>
    </row>
    <row r="158" spans="1:12" ht="12.75" x14ac:dyDescent="0.2">
      <c r="A158" s="37"/>
      <c r="B158" s="14" t="s">
        <v>232</v>
      </c>
      <c r="C158" s="14" t="s">
        <v>32</v>
      </c>
      <c r="D158" s="14" t="s">
        <v>262</v>
      </c>
      <c r="E158" s="16"/>
      <c r="F158" s="16" t="s">
        <v>73</v>
      </c>
      <c r="G158" s="16">
        <v>2</v>
      </c>
      <c r="H158" s="16" t="s">
        <v>263</v>
      </c>
      <c r="I158" s="16"/>
      <c r="J158" s="16" t="s">
        <v>264</v>
      </c>
      <c r="K158" s="14" t="s">
        <v>265</v>
      </c>
      <c r="L158" s="11"/>
    </row>
    <row r="159" spans="1:12" ht="12.75" x14ac:dyDescent="0.2">
      <c r="A159" s="37"/>
      <c r="B159" s="14" t="s">
        <v>360</v>
      </c>
      <c r="C159" s="14" t="s">
        <v>43</v>
      </c>
      <c r="D159" s="11" t="s">
        <v>359</v>
      </c>
      <c r="E159" s="16">
        <v>425</v>
      </c>
      <c r="F159" s="16">
        <v>85</v>
      </c>
      <c r="G159" s="16">
        <v>1</v>
      </c>
      <c r="H159" s="16">
        <v>0.25</v>
      </c>
      <c r="I159" s="16"/>
      <c r="J159" s="16"/>
      <c r="K159" s="14"/>
      <c r="L159" s="11"/>
    </row>
    <row r="160" spans="1:12" ht="12.75" x14ac:dyDescent="0.2">
      <c r="A160" s="37"/>
      <c r="B160" s="14" t="s">
        <v>360</v>
      </c>
      <c r="C160" s="14" t="s">
        <v>32</v>
      </c>
      <c r="D160" s="14" t="s">
        <v>359</v>
      </c>
      <c r="E160" s="16">
        <v>110</v>
      </c>
      <c r="F160" s="16" t="s">
        <v>73</v>
      </c>
      <c r="G160" s="16">
        <v>1</v>
      </c>
      <c r="H160" s="16">
        <v>0.25</v>
      </c>
      <c r="I160" s="16"/>
      <c r="J160" s="16" t="s">
        <v>50</v>
      </c>
      <c r="K160" s="14"/>
      <c r="L160" s="11"/>
    </row>
    <row r="161" spans="1:12" ht="12.75" x14ac:dyDescent="0.2">
      <c r="A161" s="82"/>
      <c r="B161" s="42" t="s">
        <v>972</v>
      </c>
      <c r="C161" s="42" t="s">
        <v>910</v>
      </c>
      <c r="D161" s="43" t="s">
        <v>973</v>
      </c>
      <c r="E161" s="43" t="s">
        <v>1654</v>
      </c>
      <c r="F161" s="43" t="s">
        <v>926</v>
      </c>
      <c r="G161" s="43" t="s">
        <v>919</v>
      </c>
      <c r="H161" s="16">
        <v>0.01</v>
      </c>
      <c r="I161" s="16"/>
      <c r="J161" s="16"/>
      <c r="K161" s="14" t="s">
        <v>414</v>
      </c>
      <c r="L161" s="11"/>
    </row>
    <row r="162" spans="1:12" ht="12.75" x14ac:dyDescent="0.2">
      <c r="A162" s="37"/>
      <c r="B162" s="42" t="s">
        <v>974</v>
      </c>
      <c r="C162" s="42" t="s">
        <v>910</v>
      </c>
      <c r="D162" s="43" t="s">
        <v>973</v>
      </c>
      <c r="E162" s="43" t="s">
        <v>1654</v>
      </c>
      <c r="F162" s="43" t="s">
        <v>975</v>
      </c>
      <c r="G162" s="43" t="s">
        <v>900</v>
      </c>
      <c r="H162" s="16" t="s">
        <v>211</v>
      </c>
      <c r="I162" s="16"/>
      <c r="J162" s="16"/>
      <c r="K162" s="17" t="s">
        <v>212</v>
      </c>
      <c r="L162" s="11"/>
    </row>
    <row r="163" spans="1:12" ht="12.75" x14ac:dyDescent="0.2">
      <c r="A163" s="37"/>
      <c r="B163" s="42" t="s">
        <v>976</v>
      </c>
      <c r="C163" s="42" t="s">
        <v>977</v>
      </c>
      <c r="D163" s="43" t="s">
        <v>973</v>
      </c>
      <c r="E163" s="43" t="s">
        <v>978</v>
      </c>
      <c r="F163" s="43" t="s">
        <v>926</v>
      </c>
      <c r="G163" s="43" t="s">
        <v>979</v>
      </c>
      <c r="H163" s="16">
        <v>0.15</v>
      </c>
      <c r="I163" s="16"/>
      <c r="J163" s="16" t="s">
        <v>50</v>
      </c>
      <c r="K163" s="14"/>
      <c r="L163" s="11"/>
    </row>
    <row r="164" spans="1:12" ht="21" customHeight="1" x14ac:dyDescent="0.2">
      <c r="A164" s="37"/>
      <c r="B164" s="42" t="s">
        <v>980</v>
      </c>
      <c r="C164" s="42" t="s">
        <v>981</v>
      </c>
      <c r="D164" s="43" t="s">
        <v>973</v>
      </c>
      <c r="E164" s="43" t="s">
        <v>1654</v>
      </c>
      <c r="F164" s="43" t="s">
        <v>926</v>
      </c>
      <c r="G164" s="43" t="s">
        <v>900</v>
      </c>
      <c r="H164" s="16" t="s">
        <v>435</v>
      </c>
      <c r="I164" s="16">
        <v>225</v>
      </c>
      <c r="J164" s="16" t="s">
        <v>50</v>
      </c>
      <c r="K164" s="27" t="s">
        <v>348</v>
      </c>
      <c r="L164" s="11"/>
    </row>
    <row r="165" spans="1:12" ht="12.75" x14ac:dyDescent="0.2">
      <c r="A165" s="37"/>
      <c r="B165" s="42" t="s">
        <v>982</v>
      </c>
      <c r="C165" s="42" t="s">
        <v>910</v>
      </c>
      <c r="D165" s="43" t="s">
        <v>973</v>
      </c>
      <c r="E165" s="43" t="s">
        <v>1654</v>
      </c>
      <c r="F165" s="43" t="s">
        <v>934</v>
      </c>
      <c r="G165" s="43" t="s">
        <v>900</v>
      </c>
      <c r="H165" s="16" t="s">
        <v>347</v>
      </c>
      <c r="I165" s="16">
        <v>225</v>
      </c>
      <c r="J165" s="16" t="s">
        <v>33</v>
      </c>
      <c r="K165" s="14" t="s">
        <v>348</v>
      </c>
      <c r="L165" s="11"/>
    </row>
    <row r="166" spans="1:12" ht="20.25" customHeight="1" x14ac:dyDescent="0.2">
      <c r="A166" s="37"/>
      <c r="B166" s="42" t="s">
        <v>984</v>
      </c>
      <c r="C166" s="42" t="s">
        <v>910</v>
      </c>
      <c r="D166" s="43" t="s">
        <v>973</v>
      </c>
      <c r="E166" s="43" t="s">
        <v>1654</v>
      </c>
      <c r="F166" s="43" t="s">
        <v>926</v>
      </c>
      <c r="G166" s="43" t="s">
        <v>919</v>
      </c>
      <c r="H166" s="16" t="s">
        <v>435</v>
      </c>
      <c r="I166" s="16">
        <v>225</v>
      </c>
      <c r="J166" s="16" t="s">
        <v>33</v>
      </c>
      <c r="K166" s="14"/>
      <c r="L166" s="11"/>
    </row>
    <row r="167" spans="1:12" ht="12.75" x14ac:dyDescent="0.2">
      <c r="A167" s="37"/>
      <c r="B167" s="42" t="s">
        <v>985</v>
      </c>
      <c r="C167" s="42" t="s">
        <v>914</v>
      </c>
      <c r="D167" s="43" t="s">
        <v>973</v>
      </c>
      <c r="E167" s="43" t="s">
        <v>1654</v>
      </c>
      <c r="F167" s="43" t="s">
        <v>916</v>
      </c>
      <c r="G167" s="43" t="s">
        <v>979</v>
      </c>
      <c r="H167" s="16" t="s">
        <v>461</v>
      </c>
      <c r="I167" s="16">
        <v>225</v>
      </c>
      <c r="J167" s="16" t="s">
        <v>33</v>
      </c>
      <c r="K167" s="14" t="s">
        <v>462</v>
      </c>
      <c r="L167" s="11"/>
    </row>
    <row r="168" spans="1:12" ht="12.75" x14ac:dyDescent="0.2">
      <c r="A168" s="38"/>
      <c r="B168" s="42" t="s">
        <v>987</v>
      </c>
      <c r="C168" s="42" t="s">
        <v>988</v>
      </c>
      <c r="D168" s="43" t="s">
        <v>973</v>
      </c>
      <c r="E168" s="43" t="s">
        <v>1654</v>
      </c>
      <c r="F168" s="43" t="s">
        <v>989</v>
      </c>
      <c r="G168" s="43" t="s">
        <v>990</v>
      </c>
      <c r="H168" s="16" t="s">
        <v>496</v>
      </c>
      <c r="I168" s="16" t="s">
        <v>495</v>
      </c>
      <c r="J168" s="16" t="s">
        <v>33</v>
      </c>
      <c r="K168" s="14" t="s">
        <v>497</v>
      </c>
      <c r="L168" s="11"/>
    </row>
    <row r="169" spans="1:12" ht="12.75" x14ac:dyDescent="0.2">
      <c r="A169" s="44"/>
      <c r="B169" s="42" t="s">
        <v>991</v>
      </c>
      <c r="C169" s="42" t="s">
        <v>992</v>
      </c>
      <c r="D169" s="43" t="s">
        <v>973</v>
      </c>
      <c r="E169" s="43" t="s">
        <v>1654</v>
      </c>
      <c r="F169" s="43" t="s">
        <v>899</v>
      </c>
      <c r="G169" s="43" t="s">
        <v>935</v>
      </c>
      <c r="H169" s="16" t="s">
        <v>96</v>
      </c>
      <c r="I169" s="16"/>
      <c r="J169" s="16" t="s">
        <v>33</v>
      </c>
      <c r="K169" s="14" t="s">
        <v>97</v>
      </c>
      <c r="L169" s="11"/>
    </row>
    <row r="170" spans="1:12" ht="12.75" x14ac:dyDescent="0.2">
      <c r="A170" s="39"/>
      <c r="B170" s="42" t="s">
        <v>993</v>
      </c>
      <c r="C170" s="42" t="s">
        <v>921</v>
      </c>
      <c r="D170" s="43" t="s">
        <v>973</v>
      </c>
      <c r="E170" s="43" t="s">
        <v>1654</v>
      </c>
      <c r="F170" s="43" t="s">
        <v>926</v>
      </c>
      <c r="G170" s="43" t="s">
        <v>919</v>
      </c>
      <c r="H170" s="16">
        <v>0.98499999999999999</v>
      </c>
      <c r="I170" s="16">
        <v>270</v>
      </c>
      <c r="J170" s="16" t="s">
        <v>50</v>
      </c>
      <c r="K170" s="14" t="s">
        <v>994</v>
      </c>
      <c r="L170" s="11"/>
    </row>
    <row r="171" spans="1:12" ht="12.75" x14ac:dyDescent="0.2">
      <c r="A171" s="37"/>
      <c r="B171" s="42" t="s">
        <v>995</v>
      </c>
      <c r="C171" s="42" t="s">
        <v>921</v>
      </c>
      <c r="D171" s="43" t="s">
        <v>973</v>
      </c>
      <c r="E171" s="43" t="s">
        <v>1654</v>
      </c>
      <c r="F171" s="43" t="s">
        <v>916</v>
      </c>
      <c r="G171" s="43" t="s">
        <v>919</v>
      </c>
      <c r="H171" s="16">
        <v>0.128</v>
      </c>
      <c r="I171" s="16"/>
      <c r="J171" s="16"/>
      <c r="K171" s="14"/>
      <c r="L171" s="11"/>
    </row>
    <row r="172" spans="1:12" ht="12.75" x14ac:dyDescent="0.2">
      <c r="A172" s="37"/>
      <c r="B172" s="42" t="s">
        <v>996</v>
      </c>
      <c r="C172" s="42" t="s">
        <v>910</v>
      </c>
      <c r="D172" s="43" t="s">
        <v>973</v>
      </c>
      <c r="E172" s="43" t="s">
        <v>1654</v>
      </c>
      <c r="F172" s="43" t="s">
        <v>916</v>
      </c>
      <c r="G172" s="43" t="s">
        <v>919</v>
      </c>
      <c r="H172" s="16" t="s">
        <v>611</v>
      </c>
      <c r="I172" s="16"/>
      <c r="J172" s="16" t="s">
        <v>50</v>
      </c>
      <c r="K172" s="14"/>
      <c r="L172" s="11"/>
    </row>
    <row r="173" spans="1:12" ht="12.75" x14ac:dyDescent="0.2">
      <c r="A173" s="37"/>
      <c r="B173" s="42" t="s">
        <v>997</v>
      </c>
      <c r="C173" s="42" t="s">
        <v>910</v>
      </c>
      <c r="D173" s="43" t="s">
        <v>973</v>
      </c>
      <c r="E173" s="43" t="s">
        <v>1654</v>
      </c>
      <c r="F173" s="43" t="s">
        <v>989</v>
      </c>
      <c r="G173" s="43" t="s">
        <v>900</v>
      </c>
      <c r="H173" s="16" t="s">
        <v>375</v>
      </c>
      <c r="I173" s="16"/>
      <c r="J173" s="16" t="s">
        <v>33</v>
      </c>
      <c r="K173" s="14" t="s">
        <v>998</v>
      </c>
      <c r="L173" s="11"/>
    </row>
    <row r="174" spans="1:12" ht="12.75" x14ac:dyDescent="0.2">
      <c r="A174" s="37"/>
      <c r="B174" s="42" t="s">
        <v>999</v>
      </c>
      <c r="C174" s="42" t="s">
        <v>937</v>
      </c>
      <c r="D174" s="43" t="s">
        <v>973</v>
      </c>
      <c r="E174" s="43" t="s">
        <v>1654</v>
      </c>
      <c r="F174" s="43" t="s">
        <v>899</v>
      </c>
      <c r="G174" s="43" t="s">
        <v>979</v>
      </c>
      <c r="H174" s="16" t="s">
        <v>375</v>
      </c>
      <c r="I174" s="16"/>
      <c r="J174" s="16" t="s">
        <v>33</v>
      </c>
      <c r="K174" s="14" t="s">
        <v>998</v>
      </c>
      <c r="L174" s="11"/>
    </row>
    <row r="175" spans="1:12" ht="12.75" x14ac:dyDescent="0.2">
      <c r="A175" s="38"/>
      <c r="B175" s="14" t="s">
        <v>579</v>
      </c>
      <c r="C175" s="14"/>
      <c r="D175" s="14" t="s">
        <v>578</v>
      </c>
      <c r="E175" s="16"/>
      <c r="F175" s="16"/>
      <c r="G175" s="16"/>
      <c r="H175" s="16"/>
      <c r="I175" s="16"/>
      <c r="J175" s="16"/>
      <c r="K175" s="14"/>
      <c r="L175" s="11"/>
    </row>
    <row r="176" spans="1:12" ht="12.75" x14ac:dyDescent="0.2">
      <c r="A176" s="37"/>
      <c r="B176" s="104" t="str">
        <f>HYPERLINK("https://www.amazon.com/gp/product/B017IHVSLM","Amazon")</f>
        <v>Amazon</v>
      </c>
      <c r="C176" s="14" t="s">
        <v>43</v>
      </c>
      <c r="D176" s="14" t="s">
        <v>44</v>
      </c>
      <c r="E176" s="16">
        <v>600</v>
      </c>
      <c r="F176" s="16">
        <v>100</v>
      </c>
      <c r="G176" s="16"/>
      <c r="H176" s="16">
        <v>0.10150000000000001</v>
      </c>
      <c r="I176" s="16">
        <v>675</v>
      </c>
      <c r="J176" s="16" t="s">
        <v>50</v>
      </c>
      <c r="K176" s="14" t="s">
        <v>55</v>
      </c>
      <c r="L176" s="11"/>
    </row>
    <row r="177" spans="1:12" ht="12.75" x14ac:dyDescent="0.2">
      <c r="A177" s="38"/>
      <c r="B177" s="104" t="str">
        <f>HYPERLINK("https://www.amazon.com/gp/product/B017IHVSLM","Amazon")</f>
        <v>Amazon</v>
      </c>
      <c r="C177" s="14" t="s">
        <v>32</v>
      </c>
      <c r="D177" s="14" t="s">
        <v>44</v>
      </c>
      <c r="E177" s="16">
        <v>130</v>
      </c>
      <c r="F177" s="49" t="s">
        <v>101</v>
      </c>
      <c r="G177" s="16">
        <v>2</v>
      </c>
      <c r="H177" s="16">
        <v>3.1199999999999999E-2</v>
      </c>
      <c r="I177" s="16"/>
      <c r="J177" s="16" t="s">
        <v>50</v>
      </c>
      <c r="K177" s="14"/>
      <c r="L177" s="11"/>
    </row>
    <row r="178" spans="1:12" ht="12.75" x14ac:dyDescent="0.2">
      <c r="A178" s="37"/>
      <c r="B178" s="14" t="s">
        <v>1007</v>
      </c>
      <c r="C178" s="14" t="s">
        <v>32</v>
      </c>
      <c r="D178" s="14" t="s">
        <v>1008</v>
      </c>
      <c r="E178" s="16">
        <v>150</v>
      </c>
      <c r="F178" s="16" t="s">
        <v>1009</v>
      </c>
      <c r="G178" s="16">
        <v>1</v>
      </c>
      <c r="H178" s="16">
        <v>4.0000000000000001E-3</v>
      </c>
      <c r="I178" s="16"/>
      <c r="J178" s="16" t="s">
        <v>104</v>
      </c>
      <c r="K178" s="14" t="s">
        <v>1010</v>
      </c>
      <c r="L178" s="11"/>
    </row>
    <row r="179" spans="1:12" ht="12.75" x14ac:dyDescent="0.2">
      <c r="A179" s="37"/>
      <c r="B179" s="14"/>
      <c r="C179" s="14" t="s">
        <v>43</v>
      </c>
      <c r="D179" s="14" t="s">
        <v>545</v>
      </c>
      <c r="E179" s="16">
        <v>600</v>
      </c>
      <c r="F179" s="16">
        <v>60</v>
      </c>
      <c r="G179" s="16">
        <v>1</v>
      </c>
      <c r="H179" s="16">
        <v>0.108</v>
      </c>
      <c r="I179" s="16" t="s">
        <v>546</v>
      </c>
      <c r="J179" s="16" t="s">
        <v>104</v>
      </c>
      <c r="K179" s="14" t="s">
        <v>547</v>
      </c>
      <c r="L179" s="11"/>
    </row>
    <row r="180" spans="1:12" ht="12.75" x14ac:dyDescent="0.2">
      <c r="A180" s="37"/>
      <c r="B180" s="14" t="s">
        <v>374</v>
      </c>
      <c r="C180" s="14" t="s">
        <v>32</v>
      </c>
      <c r="D180" s="14" t="s">
        <v>373</v>
      </c>
      <c r="E180" s="16">
        <v>170</v>
      </c>
      <c r="F180" s="16" t="s">
        <v>73</v>
      </c>
      <c r="G180" s="16">
        <v>3</v>
      </c>
      <c r="H180" s="16" t="s">
        <v>375</v>
      </c>
      <c r="I180" s="16"/>
      <c r="J180" s="16" t="s">
        <v>33</v>
      </c>
      <c r="K180" s="14" t="s">
        <v>376</v>
      </c>
      <c r="L180" s="11"/>
    </row>
    <row r="181" spans="1:12" ht="12.75" x14ac:dyDescent="0.2">
      <c r="B181" s="50"/>
      <c r="C181" s="50"/>
      <c r="K181" s="29"/>
    </row>
    <row r="182" spans="1:12" ht="12.75" x14ac:dyDescent="0.2">
      <c r="A182" s="37"/>
      <c r="B182" s="42" t="s">
        <v>1013</v>
      </c>
      <c r="C182" s="42" t="s">
        <v>910</v>
      </c>
      <c r="D182" s="43" t="s">
        <v>1014</v>
      </c>
      <c r="E182" s="43" t="s">
        <v>1654</v>
      </c>
      <c r="F182" s="43" t="s">
        <v>926</v>
      </c>
      <c r="G182" s="43" t="s">
        <v>900</v>
      </c>
      <c r="H182" s="16">
        <v>0.5</v>
      </c>
      <c r="I182" s="16">
        <v>450</v>
      </c>
      <c r="J182" s="16" t="s">
        <v>33</v>
      </c>
      <c r="K182" s="14" t="s">
        <v>310</v>
      </c>
      <c r="L182" s="11"/>
    </row>
    <row r="183" spans="1:12" ht="12.75" x14ac:dyDescent="0.2">
      <c r="A183" s="37"/>
      <c r="B183" s="42" t="s">
        <v>1015</v>
      </c>
      <c r="C183" s="42" t="s">
        <v>910</v>
      </c>
      <c r="D183" s="43" t="s">
        <v>1014</v>
      </c>
      <c r="E183" s="43" t="s">
        <v>1654</v>
      </c>
      <c r="F183" s="43" t="s">
        <v>916</v>
      </c>
      <c r="G183" s="43" t="s">
        <v>919</v>
      </c>
      <c r="H183" s="16" t="s">
        <v>577</v>
      </c>
      <c r="I183" s="16">
        <v>125</v>
      </c>
      <c r="J183" s="16"/>
      <c r="K183" s="14"/>
      <c r="L183" s="11"/>
    </row>
    <row r="184" spans="1:12" ht="12.75" x14ac:dyDescent="0.2">
      <c r="A184" s="37"/>
      <c r="B184" s="42" t="s">
        <v>1018</v>
      </c>
      <c r="C184" s="42" t="s">
        <v>1019</v>
      </c>
      <c r="D184" s="43" t="s">
        <v>1020</v>
      </c>
      <c r="E184" s="43" t="s">
        <v>1654</v>
      </c>
      <c r="F184" s="43" t="s">
        <v>916</v>
      </c>
      <c r="G184" s="43" t="s">
        <v>900</v>
      </c>
      <c r="H184" s="16">
        <v>0.01</v>
      </c>
      <c r="I184" s="16"/>
      <c r="J184" s="16" t="s">
        <v>87</v>
      </c>
      <c r="K184" s="14"/>
      <c r="L184" s="11"/>
    </row>
    <row r="185" spans="1:12" ht="12.75" x14ac:dyDescent="0.2">
      <c r="A185" s="37"/>
      <c r="B185" s="42" t="s">
        <v>1021</v>
      </c>
      <c r="C185" s="42" t="s">
        <v>1022</v>
      </c>
      <c r="D185" s="43" t="s">
        <v>1023</v>
      </c>
      <c r="E185" s="43" t="s">
        <v>1654</v>
      </c>
      <c r="F185" s="43" t="s">
        <v>926</v>
      </c>
      <c r="G185" s="43" t="s">
        <v>935</v>
      </c>
      <c r="H185" s="16">
        <v>0.02</v>
      </c>
      <c r="I185" s="16">
        <v>270</v>
      </c>
      <c r="J185" s="16"/>
      <c r="K185" s="14"/>
      <c r="L185" s="11"/>
    </row>
    <row r="186" spans="1:12" ht="12.75" x14ac:dyDescent="0.2">
      <c r="A186" s="37"/>
      <c r="B186" s="42" t="s">
        <v>1026</v>
      </c>
      <c r="C186" s="42" t="s">
        <v>924</v>
      </c>
      <c r="D186" s="43" t="s">
        <v>1023</v>
      </c>
      <c r="E186" s="43" t="s">
        <v>1654</v>
      </c>
      <c r="F186" s="43" t="s">
        <v>916</v>
      </c>
      <c r="G186" s="43" t="s">
        <v>900</v>
      </c>
      <c r="H186" s="16"/>
      <c r="I186" s="16"/>
      <c r="J186" s="16" t="s">
        <v>33</v>
      </c>
      <c r="K186" s="14"/>
      <c r="L186" s="11"/>
    </row>
    <row r="187" spans="1:12" ht="12.75" x14ac:dyDescent="0.2">
      <c r="A187" s="44"/>
      <c r="B187" s="42" t="s">
        <v>1027</v>
      </c>
      <c r="C187" s="42" t="s">
        <v>921</v>
      </c>
      <c r="D187" s="43" t="s">
        <v>1023</v>
      </c>
      <c r="E187" s="43" t="s">
        <v>1654</v>
      </c>
      <c r="F187" s="43" t="s">
        <v>916</v>
      </c>
      <c r="G187" s="43" t="s">
        <v>900</v>
      </c>
      <c r="H187" s="16" t="s">
        <v>596</v>
      </c>
      <c r="I187" s="16">
        <v>675</v>
      </c>
      <c r="J187" s="16" t="s">
        <v>33</v>
      </c>
      <c r="K187" s="14" t="s">
        <v>597</v>
      </c>
      <c r="L187" s="11"/>
    </row>
    <row r="188" spans="1:12" ht="12.75" x14ac:dyDescent="0.2">
      <c r="A188" s="38"/>
      <c r="B188" s="42" t="s">
        <v>1028</v>
      </c>
      <c r="C188" s="42" t="s">
        <v>981</v>
      </c>
      <c r="D188" s="43" t="s">
        <v>1023</v>
      </c>
      <c r="E188" s="43" t="s">
        <v>1654</v>
      </c>
      <c r="F188" s="43" t="s">
        <v>926</v>
      </c>
      <c r="G188" s="43" t="s">
        <v>900</v>
      </c>
      <c r="H188" s="16"/>
      <c r="I188" s="16">
        <v>225</v>
      </c>
      <c r="J188" s="16"/>
      <c r="K188" s="14"/>
      <c r="L188" s="11"/>
    </row>
    <row r="189" spans="1:12" ht="12.75" x14ac:dyDescent="0.2">
      <c r="A189" s="37"/>
      <c r="B189" s="42" t="s">
        <v>1029</v>
      </c>
      <c r="C189" s="42" t="s">
        <v>910</v>
      </c>
      <c r="D189" s="43" t="s">
        <v>1023</v>
      </c>
      <c r="E189" s="43" t="s">
        <v>1654</v>
      </c>
      <c r="F189" s="43" t="s">
        <v>916</v>
      </c>
      <c r="G189" s="43" t="s">
        <v>900</v>
      </c>
      <c r="H189" s="16" t="s">
        <v>375</v>
      </c>
      <c r="I189" s="16">
        <v>270</v>
      </c>
      <c r="J189" s="16" t="s">
        <v>33</v>
      </c>
      <c r="K189" s="14" t="s">
        <v>998</v>
      </c>
      <c r="L189" s="11"/>
    </row>
    <row r="190" spans="1:12" ht="12.75" x14ac:dyDescent="0.2">
      <c r="A190" s="37"/>
      <c r="B190" s="42" t="s">
        <v>1030</v>
      </c>
      <c r="C190" s="42" t="s">
        <v>981</v>
      </c>
      <c r="D190" s="43" t="s">
        <v>1031</v>
      </c>
      <c r="E190" s="43" t="s">
        <v>1654</v>
      </c>
      <c r="F190" s="43" t="s">
        <v>926</v>
      </c>
      <c r="G190" s="43" t="s">
        <v>979</v>
      </c>
      <c r="H190" s="16">
        <v>0.125</v>
      </c>
      <c r="I190" s="16"/>
      <c r="J190" s="16" t="s">
        <v>87</v>
      </c>
      <c r="K190" s="14" t="s">
        <v>193</v>
      </c>
      <c r="L190" s="11"/>
    </row>
    <row r="191" spans="1:12" ht="12.75" x14ac:dyDescent="0.2">
      <c r="A191" s="37"/>
      <c r="B191" s="14"/>
      <c r="C191" s="14" t="s">
        <v>43</v>
      </c>
      <c r="D191" s="14" t="s">
        <v>625</v>
      </c>
      <c r="E191" s="16">
        <v>900</v>
      </c>
      <c r="F191" s="16">
        <v>80</v>
      </c>
      <c r="G191" s="16"/>
      <c r="H191" s="16"/>
      <c r="I191" s="16">
        <v>270</v>
      </c>
      <c r="J191" s="16" t="s">
        <v>50</v>
      </c>
      <c r="K191" s="14" t="s">
        <v>626</v>
      </c>
      <c r="L191" s="11"/>
    </row>
    <row r="192" spans="1:12" ht="12.75" x14ac:dyDescent="0.2">
      <c r="A192" s="37"/>
      <c r="B192" s="14" t="s">
        <v>356</v>
      </c>
      <c r="C192" s="14" t="s">
        <v>43</v>
      </c>
      <c r="D192" s="14" t="s">
        <v>403</v>
      </c>
      <c r="E192" s="16">
        <v>600</v>
      </c>
      <c r="F192" s="16" t="s">
        <v>73</v>
      </c>
      <c r="G192" s="16">
        <v>1</v>
      </c>
      <c r="H192" s="16"/>
      <c r="I192" s="16">
        <v>225</v>
      </c>
      <c r="J192" s="16" t="s">
        <v>33</v>
      </c>
      <c r="K192" s="14" t="s">
        <v>404</v>
      </c>
      <c r="L192" s="11"/>
    </row>
    <row r="193" spans="1:12" ht="12.75" x14ac:dyDescent="0.2">
      <c r="A193" s="37"/>
      <c r="B193" s="14" t="s">
        <v>297</v>
      </c>
      <c r="C193" s="14" t="s">
        <v>43</v>
      </c>
      <c r="D193" s="14" t="s">
        <v>296</v>
      </c>
      <c r="E193" s="16"/>
      <c r="F193" s="16"/>
      <c r="G193" s="16"/>
      <c r="H193" s="16"/>
      <c r="I193" s="16"/>
      <c r="J193" s="16" t="s">
        <v>33</v>
      </c>
      <c r="K193" s="14"/>
      <c r="L193" s="11"/>
    </row>
    <row r="194" spans="1:12" ht="12.75" x14ac:dyDescent="0.2">
      <c r="A194" s="37"/>
      <c r="B194" s="14"/>
      <c r="C194" s="14" t="s">
        <v>43</v>
      </c>
      <c r="D194" s="14" t="s">
        <v>572</v>
      </c>
      <c r="E194" s="16">
        <v>600</v>
      </c>
      <c r="F194" s="16" t="s">
        <v>73</v>
      </c>
      <c r="G194" s="16">
        <v>1</v>
      </c>
      <c r="H194" s="16" t="s">
        <v>573</v>
      </c>
      <c r="I194" s="16">
        <v>675</v>
      </c>
      <c r="J194" s="16" t="s">
        <v>33</v>
      </c>
      <c r="K194" s="14" t="s">
        <v>574</v>
      </c>
      <c r="L194" s="11"/>
    </row>
    <row r="195" spans="1:12" ht="12.75" x14ac:dyDescent="0.2">
      <c r="A195" s="37"/>
      <c r="B195" s="104" t="str">
        <f>HYPERLINK("https://www.amazon.com/03084-11oz-Lubricant-Aerosol-Spray/dp/B07FXSGXZQ","Amazon")</f>
        <v>Amazon</v>
      </c>
      <c r="C195" s="14" t="s">
        <v>606</v>
      </c>
      <c r="D195" s="14" t="s">
        <v>605</v>
      </c>
      <c r="E195" s="16">
        <v>200</v>
      </c>
      <c r="F195" s="16">
        <v>100</v>
      </c>
      <c r="G195" s="16">
        <v>1</v>
      </c>
      <c r="H195" s="16"/>
      <c r="I195" s="16"/>
      <c r="J195" s="16" t="s">
        <v>33</v>
      </c>
      <c r="K195" s="14"/>
      <c r="L195" s="11"/>
    </row>
    <row r="196" spans="1:12" ht="12.75" x14ac:dyDescent="0.2">
      <c r="A196" s="37"/>
      <c r="B196" s="14" t="s">
        <v>25</v>
      </c>
      <c r="C196" s="14" t="s">
        <v>43</v>
      </c>
      <c r="D196" s="14" t="s">
        <v>123</v>
      </c>
      <c r="E196" s="16">
        <v>200</v>
      </c>
      <c r="F196" s="16" t="s">
        <v>73</v>
      </c>
      <c r="G196" s="16">
        <v>1</v>
      </c>
      <c r="H196" s="16"/>
      <c r="I196" s="16"/>
      <c r="J196" s="16" t="s">
        <v>50</v>
      </c>
      <c r="K196" s="14" t="s">
        <v>124</v>
      </c>
      <c r="L196" s="11"/>
    </row>
    <row r="197" spans="1:12" ht="12.75" x14ac:dyDescent="0.2">
      <c r="A197" s="37"/>
      <c r="B197" s="14" t="s">
        <v>484</v>
      </c>
      <c r="C197" s="14" t="s">
        <v>32</v>
      </c>
      <c r="D197" s="14" t="s">
        <v>483</v>
      </c>
      <c r="E197" s="16">
        <v>160</v>
      </c>
      <c r="F197" s="16">
        <v>20</v>
      </c>
      <c r="G197" s="16">
        <v>1</v>
      </c>
      <c r="H197" s="16" t="s">
        <v>485</v>
      </c>
      <c r="I197" s="16"/>
      <c r="J197" s="16" t="s">
        <v>50</v>
      </c>
      <c r="K197" s="14"/>
      <c r="L197" s="11"/>
    </row>
    <row r="198" spans="1:12" ht="12.75" x14ac:dyDescent="0.2">
      <c r="A198" s="37"/>
      <c r="B198" s="14" t="s">
        <v>368</v>
      </c>
      <c r="C198" s="14" t="s">
        <v>32</v>
      </c>
      <c r="D198" s="14" t="s">
        <v>366</v>
      </c>
      <c r="E198" s="16">
        <v>500</v>
      </c>
      <c r="F198" s="16">
        <v>17</v>
      </c>
      <c r="G198" s="16">
        <v>1</v>
      </c>
      <c r="H198" s="16" t="s">
        <v>369</v>
      </c>
      <c r="I198" s="16"/>
      <c r="J198" s="16" t="s">
        <v>87</v>
      </c>
      <c r="K198" s="14"/>
      <c r="L198" s="11"/>
    </row>
    <row r="199" spans="1:12" ht="12.75" x14ac:dyDescent="0.2">
      <c r="A199" s="37"/>
      <c r="B199" s="14" t="s">
        <v>421</v>
      </c>
      <c r="C199" s="14" t="s">
        <v>32</v>
      </c>
      <c r="D199" s="14" t="s">
        <v>420</v>
      </c>
      <c r="E199" s="16">
        <v>240</v>
      </c>
      <c r="F199" s="16">
        <v>90</v>
      </c>
      <c r="G199" s="16">
        <v>1</v>
      </c>
      <c r="H199" s="16">
        <v>0.06</v>
      </c>
      <c r="I199" s="16"/>
      <c r="J199" s="16" t="s">
        <v>50</v>
      </c>
      <c r="K199" s="14" t="s">
        <v>422</v>
      </c>
      <c r="L199" s="11"/>
    </row>
    <row r="200" spans="1:12" ht="12.75" x14ac:dyDescent="0.2">
      <c r="A200" s="37"/>
      <c r="B200" s="14" t="s">
        <v>147</v>
      </c>
      <c r="C200" s="14" t="s">
        <v>43</v>
      </c>
      <c r="D200" s="14" t="s">
        <v>146</v>
      </c>
      <c r="E200" s="16">
        <v>900</v>
      </c>
      <c r="F200" s="16">
        <v>70</v>
      </c>
      <c r="G200" s="16">
        <v>1</v>
      </c>
      <c r="H200" s="16" t="s">
        <v>122</v>
      </c>
      <c r="I200" s="16">
        <v>225</v>
      </c>
      <c r="J200" s="16" t="s">
        <v>50</v>
      </c>
      <c r="K200" s="14" t="s">
        <v>148</v>
      </c>
      <c r="L200" s="11"/>
    </row>
    <row r="201" spans="1:12" ht="12.75" x14ac:dyDescent="0.2">
      <c r="A201" s="37"/>
      <c r="B201" s="14" t="s">
        <v>232</v>
      </c>
      <c r="C201" s="14" t="s">
        <v>43</v>
      </c>
      <c r="D201" s="14" t="s">
        <v>271</v>
      </c>
      <c r="E201" s="16">
        <v>400</v>
      </c>
      <c r="F201" s="16" t="s">
        <v>73</v>
      </c>
      <c r="G201" s="16">
        <v>1</v>
      </c>
      <c r="H201" s="16" t="s">
        <v>272</v>
      </c>
      <c r="I201" s="16">
        <v>225</v>
      </c>
      <c r="J201" s="16" t="s">
        <v>33</v>
      </c>
      <c r="K201" s="14" t="s">
        <v>273</v>
      </c>
      <c r="L201" s="11"/>
    </row>
    <row r="202" spans="1:12" ht="12.75" x14ac:dyDescent="0.2">
      <c r="A202" s="37"/>
      <c r="B202" s="14" t="s">
        <v>25</v>
      </c>
      <c r="C202" s="14" t="s">
        <v>32</v>
      </c>
      <c r="D202" s="14" t="s">
        <v>114</v>
      </c>
      <c r="E202" s="16">
        <v>300</v>
      </c>
      <c r="F202" s="16">
        <v>40</v>
      </c>
      <c r="G202" s="16">
        <v>1</v>
      </c>
      <c r="H202" s="26"/>
      <c r="I202" s="16" t="s">
        <v>115</v>
      </c>
      <c r="J202" s="16"/>
      <c r="K202" s="14"/>
      <c r="L202" s="11"/>
    </row>
    <row r="203" spans="1:12" ht="12.75" x14ac:dyDescent="0.2">
      <c r="A203" s="37"/>
      <c r="B203" s="14" t="s">
        <v>356</v>
      </c>
      <c r="C203" s="14" t="s">
        <v>32</v>
      </c>
      <c r="D203" s="14" t="s">
        <v>114</v>
      </c>
      <c r="E203" s="16">
        <v>500</v>
      </c>
      <c r="F203" s="16">
        <v>55</v>
      </c>
      <c r="G203" s="16">
        <v>1</v>
      </c>
      <c r="H203" s="16">
        <v>2.7E-2</v>
      </c>
      <c r="I203" s="16"/>
      <c r="J203" s="16" t="s">
        <v>50</v>
      </c>
      <c r="K203" s="14" t="s">
        <v>376</v>
      </c>
      <c r="L203" s="88" t="s">
        <v>394</v>
      </c>
    </row>
    <row r="204" spans="1:12" ht="12.75" x14ac:dyDescent="0.2">
      <c r="A204" s="37"/>
      <c r="B204" s="27" t="s">
        <v>232</v>
      </c>
      <c r="C204" s="27" t="s">
        <v>43</v>
      </c>
      <c r="D204" s="10" t="s">
        <v>247</v>
      </c>
      <c r="E204" s="26">
        <v>400</v>
      </c>
      <c r="F204" s="26" t="s">
        <v>73</v>
      </c>
      <c r="G204" s="26">
        <v>1</v>
      </c>
      <c r="H204" s="26">
        <v>0.48</v>
      </c>
      <c r="I204" s="26">
        <v>170</v>
      </c>
      <c r="J204" s="26" t="s">
        <v>50</v>
      </c>
      <c r="K204" s="10" t="s">
        <v>250</v>
      </c>
      <c r="L204" s="10"/>
    </row>
    <row r="205" spans="1:12" ht="12.75" x14ac:dyDescent="0.2">
      <c r="A205" s="37"/>
      <c r="B205" s="14" t="s">
        <v>232</v>
      </c>
      <c r="C205" s="14" t="s">
        <v>32</v>
      </c>
      <c r="D205" s="14" t="s">
        <v>231</v>
      </c>
      <c r="E205" s="16">
        <v>235</v>
      </c>
      <c r="F205" s="16" t="s">
        <v>73</v>
      </c>
      <c r="G205" s="16">
        <v>1</v>
      </c>
      <c r="H205" s="16">
        <v>0.125</v>
      </c>
      <c r="I205" s="16">
        <v>225</v>
      </c>
      <c r="J205" s="16" t="s">
        <v>50</v>
      </c>
      <c r="K205" s="14"/>
      <c r="L205" s="11"/>
    </row>
    <row r="206" spans="1:12" ht="12.75" x14ac:dyDescent="0.2">
      <c r="A206" s="37"/>
      <c r="B206" s="14" t="s">
        <v>232</v>
      </c>
      <c r="C206" s="14" t="s">
        <v>32</v>
      </c>
      <c r="D206" s="14" t="s">
        <v>231</v>
      </c>
      <c r="E206" s="16">
        <v>150</v>
      </c>
      <c r="F206" s="16" t="s">
        <v>73</v>
      </c>
      <c r="G206" s="16">
        <v>1</v>
      </c>
      <c r="H206" s="16"/>
      <c r="I206" s="16"/>
      <c r="J206" s="16" t="s">
        <v>33</v>
      </c>
      <c r="K206" s="14"/>
      <c r="L206" s="11"/>
    </row>
    <row r="207" spans="1:12" ht="12.75" x14ac:dyDescent="0.2">
      <c r="A207" s="37"/>
      <c r="B207" s="14" t="s">
        <v>279</v>
      </c>
      <c r="C207" s="14" t="s">
        <v>32</v>
      </c>
      <c r="D207" s="11" t="s">
        <v>281</v>
      </c>
      <c r="E207" s="16">
        <v>220</v>
      </c>
      <c r="F207" s="16" t="s">
        <v>73</v>
      </c>
      <c r="G207" s="16"/>
      <c r="H207" s="16"/>
      <c r="I207" s="16"/>
      <c r="J207" s="16" t="s">
        <v>87</v>
      </c>
      <c r="K207" s="14"/>
      <c r="L207" s="11"/>
    </row>
    <row r="208" spans="1:12" ht="12.75" x14ac:dyDescent="0.2">
      <c r="A208" s="44"/>
      <c r="B208" s="14" t="s">
        <v>279</v>
      </c>
      <c r="C208" s="14" t="s">
        <v>246</v>
      </c>
      <c r="D208" s="27" t="s">
        <v>281</v>
      </c>
      <c r="E208" s="16">
        <v>300</v>
      </c>
      <c r="F208" s="16">
        <v>30</v>
      </c>
      <c r="G208" s="16"/>
      <c r="H208" s="16"/>
      <c r="I208" s="16"/>
      <c r="J208" s="16"/>
      <c r="K208" s="14"/>
      <c r="L208" s="11"/>
    </row>
    <row r="209" spans="1:12" ht="12.75" x14ac:dyDescent="0.2">
      <c r="A209" s="37"/>
      <c r="B209" s="14" t="s">
        <v>279</v>
      </c>
      <c r="C209" s="14" t="s">
        <v>43</v>
      </c>
      <c r="D209" s="11" t="s">
        <v>282</v>
      </c>
      <c r="E209" s="16">
        <v>200</v>
      </c>
      <c r="F209" s="16">
        <v>25</v>
      </c>
      <c r="G209" s="16"/>
      <c r="H209" s="16"/>
      <c r="I209" s="16"/>
      <c r="J209" s="16"/>
      <c r="K209" s="14"/>
      <c r="L209" s="11"/>
    </row>
    <row r="210" spans="1:12" ht="12.75" x14ac:dyDescent="0.2">
      <c r="A210" s="37"/>
      <c r="B210" s="14"/>
      <c r="C210" s="14" t="s">
        <v>32</v>
      </c>
      <c r="D210" s="14" t="s">
        <v>616</v>
      </c>
      <c r="E210" s="16">
        <v>300</v>
      </c>
      <c r="F210" s="16">
        <v>5</v>
      </c>
      <c r="G210" s="16">
        <v>2</v>
      </c>
      <c r="H210" s="16"/>
      <c r="I210" s="16"/>
      <c r="J210" s="16" t="s">
        <v>50</v>
      </c>
      <c r="K210" s="14"/>
      <c r="L210" s="11"/>
    </row>
    <row r="211" spans="1:12" ht="12.75" x14ac:dyDescent="0.2">
      <c r="A211" s="38"/>
      <c r="B211" s="14"/>
      <c r="C211" s="14" t="s">
        <v>43</v>
      </c>
      <c r="D211" s="11" t="s">
        <v>616</v>
      </c>
      <c r="E211" s="16">
        <v>800</v>
      </c>
      <c r="F211" s="16">
        <v>3</v>
      </c>
      <c r="G211" s="16"/>
      <c r="H211" s="16"/>
      <c r="I211" s="16">
        <v>270</v>
      </c>
      <c r="J211" s="16"/>
      <c r="K211" s="14"/>
      <c r="L211" s="11"/>
    </row>
    <row r="212" spans="1:12" ht="12.75" x14ac:dyDescent="0.2">
      <c r="A212" s="38"/>
      <c r="B212" s="14"/>
      <c r="C212" s="14" t="s">
        <v>32</v>
      </c>
      <c r="D212" s="11" t="s">
        <v>555</v>
      </c>
      <c r="E212" s="16">
        <v>250</v>
      </c>
      <c r="F212" s="16">
        <v>100</v>
      </c>
      <c r="G212" s="16">
        <v>1</v>
      </c>
      <c r="H212" s="16">
        <v>0.24</v>
      </c>
      <c r="I212" s="16"/>
      <c r="J212" s="16" t="s">
        <v>33</v>
      </c>
      <c r="K212" s="14" t="s">
        <v>556</v>
      </c>
      <c r="L212" s="11"/>
    </row>
    <row r="213" spans="1:12" ht="12.75" x14ac:dyDescent="0.2">
      <c r="A213" s="37"/>
      <c r="B213" s="103" t="str">
        <f>HYPERLINK("https://www.inventables.com/technologies/brushed-aluminum-on-black-laserable-acrylic-sheet","Inventables")</f>
        <v>Inventables</v>
      </c>
      <c r="C213" s="14" t="s">
        <v>32</v>
      </c>
      <c r="D213" s="14"/>
      <c r="E213" s="16">
        <v>200</v>
      </c>
      <c r="F213" s="16">
        <v>100</v>
      </c>
      <c r="G213" s="16">
        <v>1</v>
      </c>
      <c r="H213" s="16" t="s">
        <v>352</v>
      </c>
      <c r="I213" s="16"/>
      <c r="J213" s="16" t="s">
        <v>33</v>
      </c>
      <c r="K213" s="14"/>
      <c r="L213" s="11"/>
    </row>
    <row r="214" spans="1:12" ht="19.5" x14ac:dyDescent="0.2">
      <c r="A214" s="37"/>
      <c r="B214" s="42" t="s">
        <v>1032</v>
      </c>
      <c r="C214" s="42" t="s">
        <v>1033</v>
      </c>
      <c r="D214" s="52"/>
      <c r="E214" s="43" t="s">
        <v>978</v>
      </c>
      <c r="F214" s="43" t="s">
        <v>912</v>
      </c>
      <c r="G214" s="43" t="s">
        <v>979</v>
      </c>
      <c r="H214" s="16" t="s">
        <v>347</v>
      </c>
      <c r="I214" s="16">
        <v>225</v>
      </c>
      <c r="J214" s="16" t="s">
        <v>33</v>
      </c>
      <c r="K214" s="14" t="s">
        <v>348</v>
      </c>
      <c r="L214" s="11"/>
    </row>
    <row r="215" spans="1:12" ht="19.5" x14ac:dyDescent="0.2">
      <c r="A215" s="37"/>
      <c r="B215" s="42" t="s">
        <v>1034</v>
      </c>
      <c r="C215" s="42" t="s">
        <v>1033</v>
      </c>
      <c r="D215" s="52"/>
      <c r="E215" s="43" t="s">
        <v>1654</v>
      </c>
      <c r="F215" s="43" t="s">
        <v>916</v>
      </c>
      <c r="G215" s="43" t="s">
        <v>900</v>
      </c>
      <c r="H215" s="16" t="s">
        <v>458</v>
      </c>
      <c r="I215" s="16"/>
      <c r="J215" s="16" t="s">
        <v>33</v>
      </c>
      <c r="K215" s="14" t="s">
        <v>460</v>
      </c>
      <c r="L215" s="11"/>
    </row>
    <row r="216" spans="1:12" ht="12.75" x14ac:dyDescent="0.2">
      <c r="A216" s="99"/>
      <c r="B216" s="100"/>
      <c r="C216" s="100"/>
      <c r="D216" s="101"/>
      <c r="E216" s="102"/>
      <c r="F216" s="102"/>
      <c r="G216" s="102"/>
      <c r="H216" s="102"/>
      <c r="I216" s="102"/>
      <c r="J216" s="102"/>
      <c r="K216" s="100"/>
      <c r="L216" s="101" t="s">
        <v>1035</v>
      </c>
    </row>
    <row r="217" spans="1:12" ht="12.75" x14ac:dyDescent="0.2">
      <c r="A217" s="99"/>
      <c r="B217" s="100"/>
      <c r="C217" s="100"/>
      <c r="D217" s="101"/>
      <c r="E217" s="102"/>
      <c r="F217" s="102"/>
      <c r="G217" s="102"/>
      <c r="H217" s="102"/>
      <c r="I217" s="102"/>
      <c r="J217" s="102"/>
      <c r="K217" s="100"/>
      <c r="L217" s="101"/>
    </row>
    <row r="218" spans="1:12" ht="12.75" x14ac:dyDescent="0.2">
      <c r="A218" s="99"/>
      <c r="B218" s="100"/>
      <c r="C218" s="100"/>
      <c r="D218" s="101"/>
      <c r="E218" s="102"/>
      <c r="F218" s="102"/>
      <c r="G218" s="102"/>
      <c r="H218" s="102"/>
      <c r="I218" s="102"/>
      <c r="J218" s="102"/>
      <c r="K218" s="100"/>
      <c r="L218" s="101"/>
    </row>
    <row r="219" spans="1:12" ht="12.75" x14ac:dyDescent="0.2">
      <c r="A219" s="99"/>
      <c r="B219" s="100"/>
      <c r="C219" s="100"/>
      <c r="D219" s="101"/>
      <c r="E219" s="102"/>
      <c r="F219" s="102"/>
      <c r="G219" s="102"/>
      <c r="H219" s="102"/>
      <c r="I219" s="102"/>
      <c r="J219" s="102"/>
      <c r="K219" s="100"/>
      <c r="L219" s="101"/>
    </row>
    <row r="220" spans="1:12" ht="12.75" x14ac:dyDescent="0.2">
      <c r="A220" s="99"/>
      <c r="B220" s="100"/>
      <c r="C220" s="100"/>
      <c r="D220" s="101"/>
      <c r="E220" s="102"/>
      <c r="F220" s="102"/>
      <c r="G220" s="102"/>
      <c r="H220" s="102"/>
      <c r="I220" s="102"/>
      <c r="J220" s="102"/>
      <c r="K220" s="100"/>
      <c r="L220" s="101"/>
    </row>
    <row r="221" spans="1:12" ht="12.75" x14ac:dyDescent="0.2">
      <c r="A221" s="99"/>
      <c r="B221" s="100"/>
      <c r="C221" s="100"/>
      <c r="D221" s="101"/>
      <c r="E221" s="102"/>
      <c r="F221" s="102"/>
      <c r="G221" s="102"/>
      <c r="H221" s="102"/>
      <c r="I221" s="102"/>
      <c r="J221" s="102"/>
      <c r="K221" s="100"/>
      <c r="L221" s="101"/>
    </row>
    <row r="222" spans="1:12" ht="12.75" x14ac:dyDescent="0.2">
      <c r="A222" s="99"/>
      <c r="B222" s="100"/>
      <c r="C222" s="100"/>
      <c r="D222" s="101"/>
      <c r="E222" s="102"/>
      <c r="F222" s="102"/>
      <c r="G222" s="102"/>
      <c r="H222" s="102"/>
      <c r="I222" s="102"/>
      <c r="J222" s="102"/>
      <c r="K222" s="100"/>
      <c r="L222" s="101"/>
    </row>
    <row r="223" spans="1:12" ht="12.75" x14ac:dyDescent="0.2">
      <c r="A223" s="99"/>
      <c r="B223" s="100"/>
      <c r="C223" s="100"/>
      <c r="D223" s="101"/>
      <c r="E223" s="102"/>
      <c r="F223" s="102"/>
      <c r="G223" s="102"/>
      <c r="H223" s="102"/>
      <c r="I223" s="102"/>
      <c r="J223" s="102"/>
      <c r="K223" s="100"/>
      <c r="L223" s="101"/>
    </row>
    <row r="224" spans="1:12" ht="12.75" x14ac:dyDescent="0.2">
      <c r="A224" s="99"/>
      <c r="B224" s="100"/>
      <c r="C224" s="100"/>
      <c r="D224" s="101"/>
      <c r="E224" s="102"/>
      <c r="F224" s="102"/>
      <c r="G224" s="102"/>
      <c r="H224" s="102"/>
      <c r="I224" s="102"/>
      <c r="J224" s="102"/>
      <c r="K224" s="100"/>
      <c r="L224" s="101"/>
    </row>
    <row r="225" spans="1:12" ht="12.75" x14ac:dyDescent="0.2">
      <c r="A225" s="99"/>
      <c r="B225" s="100"/>
      <c r="C225" s="100"/>
      <c r="D225" s="101"/>
      <c r="E225" s="102"/>
      <c r="F225" s="102"/>
      <c r="G225" s="102"/>
      <c r="H225" s="102"/>
      <c r="I225" s="102"/>
      <c r="J225" s="102"/>
      <c r="K225" s="100"/>
      <c r="L225" s="101"/>
    </row>
    <row r="226" spans="1:12" ht="12.75" x14ac:dyDescent="0.2">
      <c r="A226" s="99"/>
      <c r="B226" s="100"/>
      <c r="C226" s="100"/>
      <c r="D226" s="101"/>
      <c r="E226" s="102"/>
      <c r="F226" s="102"/>
      <c r="G226" s="102"/>
      <c r="H226" s="102"/>
      <c r="I226" s="102"/>
      <c r="J226" s="102"/>
      <c r="K226" s="100"/>
      <c r="L226" s="101"/>
    </row>
    <row r="227" spans="1:12" ht="12.75" x14ac:dyDescent="0.2">
      <c r="A227" s="99"/>
      <c r="B227" s="100"/>
      <c r="C227" s="100"/>
      <c r="D227" s="101"/>
      <c r="E227" s="102"/>
      <c r="F227" s="102"/>
      <c r="G227" s="102"/>
      <c r="H227" s="102"/>
      <c r="I227" s="102"/>
      <c r="J227" s="102"/>
      <c r="K227" s="100"/>
      <c r="L227" s="101"/>
    </row>
    <row r="228" spans="1:12" ht="12.75" x14ac:dyDescent="0.2">
      <c r="A228" s="99"/>
      <c r="B228" s="100"/>
      <c r="C228" s="100"/>
      <c r="D228" s="101"/>
      <c r="E228" s="102"/>
      <c r="F228" s="102"/>
      <c r="G228" s="102"/>
      <c r="H228" s="102"/>
      <c r="I228" s="102"/>
      <c r="J228" s="102"/>
      <c r="K228" s="100"/>
      <c r="L228" s="101"/>
    </row>
    <row r="229" spans="1:12" ht="12.75" x14ac:dyDescent="0.2">
      <c r="A229" s="99"/>
      <c r="B229" s="100"/>
      <c r="C229" s="100"/>
      <c r="D229" s="101"/>
      <c r="E229" s="102"/>
      <c r="F229" s="102"/>
      <c r="G229" s="102"/>
      <c r="H229" s="102"/>
      <c r="I229" s="102"/>
      <c r="J229" s="102"/>
      <c r="K229" s="100"/>
      <c r="L229" s="101"/>
    </row>
    <row r="230" spans="1:12" ht="12.75" x14ac:dyDescent="0.2">
      <c r="A230" s="99"/>
      <c r="B230" s="100"/>
      <c r="C230" s="100"/>
      <c r="D230" s="101"/>
      <c r="E230" s="102"/>
      <c r="F230" s="102"/>
      <c r="G230" s="102"/>
      <c r="H230" s="102"/>
      <c r="I230" s="102"/>
      <c r="J230" s="102"/>
      <c r="K230" s="100"/>
      <c r="L230" s="101"/>
    </row>
    <row r="231" spans="1:12" ht="12.75" x14ac:dyDescent="0.2">
      <c r="A231" s="99"/>
      <c r="B231" s="100"/>
      <c r="C231" s="100"/>
      <c r="D231" s="101"/>
      <c r="E231" s="102"/>
      <c r="F231" s="102"/>
      <c r="G231" s="102"/>
      <c r="H231" s="102"/>
      <c r="I231" s="102"/>
      <c r="J231" s="102"/>
      <c r="K231" s="100"/>
      <c r="L231" s="101"/>
    </row>
    <row r="232" spans="1:12" ht="12.75" x14ac:dyDescent="0.2">
      <c r="A232" s="99"/>
      <c r="B232" s="100"/>
      <c r="C232" s="100"/>
      <c r="D232" s="101"/>
      <c r="E232" s="102"/>
      <c r="F232" s="102"/>
      <c r="G232" s="102"/>
      <c r="H232" s="102"/>
      <c r="I232" s="102"/>
      <c r="J232" s="102"/>
      <c r="K232" s="100"/>
      <c r="L232" s="101"/>
    </row>
    <row r="233" spans="1:12" ht="12.75" x14ac:dyDescent="0.2">
      <c r="A233" s="99"/>
      <c r="B233" s="100"/>
      <c r="C233" s="100"/>
      <c r="D233" s="101"/>
      <c r="E233" s="102"/>
      <c r="F233" s="102"/>
      <c r="G233" s="102"/>
      <c r="H233" s="102"/>
      <c r="I233" s="102"/>
      <c r="J233" s="102"/>
      <c r="K233" s="100"/>
      <c r="L233" s="101"/>
    </row>
    <row r="234" spans="1:12" ht="12.75" x14ac:dyDescent="0.2">
      <c r="A234" s="99"/>
      <c r="B234" s="100"/>
      <c r="C234" s="100"/>
      <c r="D234" s="101"/>
      <c r="E234" s="102"/>
      <c r="F234" s="102"/>
      <c r="G234" s="102"/>
      <c r="H234" s="102"/>
      <c r="I234" s="102"/>
      <c r="J234" s="102"/>
      <c r="K234" s="100"/>
      <c r="L234" s="101"/>
    </row>
    <row r="235" spans="1:12" ht="12.75" x14ac:dyDescent="0.2">
      <c r="A235" s="99"/>
      <c r="B235" s="100"/>
      <c r="C235" s="100"/>
      <c r="D235" s="101"/>
      <c r="E235" s="102"/>
      <c r="F235" s="102"/>
      <c r="G235" s="102"/>
      <c r="H235" s="102"/>
      <c r="I235" s="102"/>
      <c r="J235" s="102"/>
      <c r="K235" s="100"/>
      <c r="L235" s="101"/>
    </row>
    <row r="236" spans="1:12" ht="12.75" x14ac:dyDescent="0.2">
      <c r="A236" s="99"/>
      <c r="B236" s="100"/>
      <c r="C236" s="100"/>
      <c r="D236" s="101"/>
      <c r="E236" s="102"/>
      <c r="F236" s="102"/>
      <c r="G236" s="102"/>
      <c r="H236" s="102"/>
      <c r="I236" s="102"/>
      <c r="J236" s="102"/>
      <c r="K236" s="100"/>
      <c r="L236" s="101"/>
    </row>
    <row r="237" spans="1:12" ht="12.75" x14ac:dyDescent="0.2">
      <c r="A237" s="99"/>
      <c r="B237" s="100"/>
      <c r="C237" s="100"/>
      <c r="D237" s="101"/>
      <c r="E237" s="102"/>
      <c r="F237" s="102"/>
      <c r="G237" s="102"/>
      <c r="H237" s="102"/>
      <c r="I237" s="102"/>
      <c r="J237" s="102"/>
      <c r="K237" s="100"/>
      <c r="L237" s="101"/>
    </row>
    <row r="238" spans="1:12" ht="12.75" x14ac:dyDescent="0.2">
      <c r="A238" s="99"/>
      <c r="B238" s="100"/>
      <c r="C238" s="100"/>
      <c r="D238" s="101"/>
      <c r="E238" s="102"/>
      <c r="F238" s="102"/>
      <c r="G238" s="102"/>
      <c r="H238" s="102"/>
      <c r="I238" s="102"/>
      <c r="J238" s="102"/>
      <c r="K238" s="100"/>
      <c r="L238" s="101"/>
    </row>
    <row r="239" spans="1:12" ht="12.75" x14ac:dyDescent="0.2">
      <c r="A239" s="99"/>
      <c r="B239" s="100"/>
      <c r="C239" s="100"/>
      <c r="D239" s="101"/>
      <c r="E239" s="102"/>
      <c r="F239" s="102"/>
      <c r="G239" s="102"/>
      <c r="H239" s="102"/>
      <c r="I239" s="102"/>
      <c r="J239" s="102"/>
      <c r="K239" s="100"/>
      <c r="L239" s="101"/>
    </row>
    <row r="240" spans="1:12" ht="12.75" x14ac:dyDescent="0.2">
      <c r="A240" s="99"/>
      <c r="B240" s="100"/>
      <c r="C240" s="100"/>
      <c r="D240" s="101"/>
      <c r="E240" s="102"/>
      <c r="F240" s="102"/>
      <c r="G240" s="102"/>
      <c r="H240" s="102"/>
      <c r="I240" s="102"/>
      <c r="J240" s="102"/>
      <c r="K240" s="100"/>
      <c r="L240" s="101"/>
    </row>
    <row r="241" spans="1:12" ht="12.75" x14ac:dyDescent="0.2">
      <c r="A241" s="99"/>
      <c r="B241" s="100"/>
      <c r="C241" s="100"/>
      <c r="D241" s="101"/>
      <c r="E241" s="102"/>
      <c r="F241" s="102"/>
      <c r="G241" s="102"/>
      <c r="H241" s="102"/>
      <c r="I241" s="102"/>
      <c r="J241" s="102"/>
      <c r="K241" s="100"/>
      <c r="L241" s="101"/>
    </row>
    <row r="242" spans="1:12" ht="12.75" x14ac:dyDescent="0.2">
      <c r="A242" s="99"/>
      <c r="B242" s="100"/>
      <c r="C242" s="100"/>
      <c r="D242" s="101"/>
      <c r="E242" s="102"/>
      <c r="F242" s="102"/>
      <c r="G242" s="102"/>
      <c r="H242" s="102"/>
      <c r="I242" s="102"/>
      <c r="J242" s="102"/>
      <c r="K242" s="100"/>
      <c r="L242" s="101"/>
    </row>
    <row r="243" spans="1:12" ht="12.75" x14ac:dyDescent="0.2">
      <c r="A243" s="99"/>
      <c r="B243" s="100"/>
      <c r="C243" s="100"/>
      <c r="D243" s="101"/>
      <c r="E243" s="102"/>
      <c r="F243" s="102"/>
      <c r="G243" s="102"/>
      <c r="H243" s="102"/>
      <c r="I243" s="102"/>
      <c r="J243" s="102"/>
      <c r="K243" s="100"/>
      <c r="L243" s="101"/>
    </row>
    <row r="244" spans="1:12" ht="12.75" x14ac:dyDescent="0.2">
      <c r="A244" s="99"/>
      <c r="B244" s="100"/>
      <c r="C244" s="100"/>
      <c r="D244" s="101"/>
      <c r="E244" s="102"/>
      <c r="F244" s="102"/>
      <c r="G244" s="102"/>
      <c r="H244" s="102"/>
      <c r="I244" s="102"/>
      <c r="J244" s="102"/>
      <c r="K244" s="100"/>
      <c r="L244" s="101"/>
    </row>
    <row r="245" spans="1:12" ht="12.75" x14ac:dyDescent="0.2">
      <c r="A245" s="99"/>
      <c r="B245" s="100"/>
      <c r="C245" s="100"/>
      <c r="D245" s="101"/>
      <c r="E245" s="102"/>
      <c r="F245" s="102"/>
      <c r="G245" s="102"/>
      <c r="H245" s="102"/>
      <c r="I245" s="102"/>
      <c r="J245" s="102"/>
      <c r="K245" s="100"/>
      <c r="L245" s="101"/>
    </row>
    <row r="246" spans="1:12" ht="12.75" x14ac:dyDescent="0.2">
      <c r="A246" s="99"/>
      <c r="B246" s="100"/>
      <c r="C246" s="100"/>
      <c r="D246" s="101"/>
      <c r="E246" s="102"/>
      <c r="F246" s="102"/>
      <c r="G246" s="102"/>
      <c r="H246" s="102"/>
      <c r="I246" s="102"/>
      <c r="J246" s="102"/>
      <c r="K246" s="100"/>
      <c r="L246" s="101"/>
    </row>
    <row r="247" spans="1:12" ht="12.75" x14ac:dyDescent="0.2">
      <c r="A247" s="99"/>
      <c r="B247" s="100"/>
      <c r="C247" s="100"/>
      <c r="D247" s="101"/>
      <c r="E247" s="102"/>
      <c r="F247" s="102"/>
      <c r="G247" s="102"/>
      <c r="H247" s="102"/>
      <c r="I247" s="102"/>
      <c r="J247" s="102"/>
      <c r="K247" s="100"/>
      <c r="L247" s="101"/>
    </row>
    <row r="248" spans="1:12" ht="12.75" x14ac:dyDescent="0.2">
      <c r="A248" s="99"/>
      <c r="B248" s="100"/>
      <c r="C248" s="100"/>
      <c r="D248" s="101"/>
      <c r="E248" s="102"/>
      <c r="F248" s="102"/>
      <c r="G248" s="102"/>
      <c r="H248" s="102"/>
      <c r="I248" s="102"/>
      <c r="J248" s="102"/>
      <c r="K248" s="100"/>
      <c r="L248" s="101"/>
    </row>
    <row r="249" spans="1:12" ht="12.75" x14ac:dyDescent="0.2">
      <c r="A249" s="99"/>
      <c r="B249" s="100"/>
      <c r="C249" s="100"/>
      <c r="D249" s="101"/>
      <c r="E249" s="102"/>
      <c r="F249" s="102"/>
      <c r="G249" s="102"/>
      <c r="H249" s="102"/>
      <c r="I249" s="102"/>
      <c r="J249" s="102"/>
      <c r="K249" s="100"/>
      <c r="L249" s="101"/>
    </row>
    <row r="250" spans="1:12" ht="12.75" x14ac:dyDescent="0.2">
      <c r="A250" s="99"/>
      <c r="B250" s="100"/>
      <c r="C250" s="100"/>
      <c r="D250" s="101"/>
      <c r="E250" s="102"/>
      <c r="F250" s="102"/>
      <c r="G250" s="102"/>
      <c r="H250" s="102"/>
      <c r="I250" s="102"/>
      <c r="J250" s="102"/>
      <c r="K250" s="100"/>
      <c r="L250" s="101"/>
    </row>
    <row r="251" spans="1:12" ht="12.75" x14ac:dyDescent="0.2">
      <c r="A251" s="99"/>
      <c r="B251" s="100"/>
      <c r="C251" s="100"/>
      <c r="D251" s="101"/>
      <c r="E251" s="102"/>
      <c r="F251" s="102"/>
      <c r="G251" s="102"/>
      <c r="H251" s="102"/>
      <c r="I251" s="102"/>
      <c r="J251" s="102"/>
      <c r="K251" s="100"/>
      <c r="L251" s="101"/>
    </row>
    <row r="252" spans="1:12" ht="12.75" x14ac:dyDescent="0.2">
      <c r="A252" s="99"/>
      <c r="B252" s="100"/>
      <c r="C252" s="100"/>
      <c r="D252" s="101"/>
      <c r="E252" s="102"/>
      <c r="F252" s="102"/>
      <c r="G252" s="102"/>
      <c r="H252" s="102"/>
      <c r="I252" s="102"/>
      <c r="J252" s="102"/>
      <c r="K252" s="100"/>
      <c r="L252" s="101"/>
    </row>
    <row r="253" spans="1:12" ht="12.75" x14ac:dyDescent="0.2">
      <c r="A253" s="99"/>
      <c r="B253" s="100"/>
      <c r="C253" s="100"/>
      <c r="D253" s="101"/>
      <c r="E253" s="102"/>
      <c r="F253" s="102"/>
      <c r="G253" s="102"/>
      <c r="H253" s="102"/>
      <c r="I253" s="102"/>
      <c r="J253" s="102"/>
      <c r="K253" s="100"/>
      <c r="L253" s="101"/>
    </row>
    <row r="254" spans="1:12" ht="12.75" x14ac:dyDescent="0.2">
      <c r="A254" s="99"/>
      <c r="B254" s="100"/>
      <c r="C254" s="100"/>
      <c r="D254" s="101"/>
      <c r="E254" s="102"/>
      <c r="F254" s="102"/>
      <c r="G254" s="102"/>
      <c r="H254" s="102"/>
      <c r="I254" s="102"/>
      <c r="J254" s="102"/>
      <c r="K254" s="100"/>
      <c r="L254" s="101"/>
    </row>
    <row r="255" spans="1:12" ht="12.75" x14ac:dyDescent="0.2">
      <c r="A255" s="99"/>
      <c r="B255" s="100"/>
      <c r="C255" s="100"/>
      <c r="D255" s="101"/>
      <c r="E255" s="102"/>
      <c r="F255" s="102"/>
      <c r="G255" s="102"/>
      <c r="H255" s="102"/>
      <c r="I255" s="102"/>
      <c r="J255" s="102"/>
      <c r="K255" s="100"/>
      <c r="L255" s="101"/>
    </row>
    <row r="256" spans="1:12" ht="12.75" x14ac:dyDescent="0.2">
      <c r="A256" s="99"/>
      <c r="B256" s="100"/>
      <c r="C256" s="100"/>
      <c r="D256" s="101"/>
      <c r="E256" s="102"/>
      <c r="F256" s="102"/>
      <c r="G256" s="102"/>
      <c r="H256" s="102"/>
      <c r="I256" s="102"/>
      <c r="J256" s="102"/>
      <c r="K256" s="100"/>
      <c r="L256" s="101"/>
    </row>
    <row r="257" spans="1:12" ht="12.75" x14ac:dyDescent="0.2">
      <c r="A257" s="99"/>
      <c r="B257" s="100"/>
      <c r="C257" s="100"/>
      <c r="D257" s="101"/>
      <c r="E257" s="102"/>
      <c r="F257" s="102"/>
      <c r="G257" s="102"/>
      <c r="H257" s="102"/>
      <c r="I257" s="102"/>
      <c r="J257" s="102"/>
      <c r="K257" s="100"/>
      <c r="L257" s="101"/>
    </row>
    <row r="258" spans="1:12" ht="12.75" x14ac:dyDescent="0.2">
      <c r="A258" s="99"/>
      <c r="B258" s="100"/>
      <c r="C258" s="100"/>
      <c r="D258" s="101"/>
      <c r="E258" s="102"/>
      <c r="F258" s="102"/>
      <c r="G258" s="102"/>
      <c r="H258" s="102"/>
      <c r="I258" s="102"/>
      <c r="J258" s="102"/>
      <c r="K258" s="100"/>
      <c r="L258" s="101"/>
    </row>
    <row r="259" spans="1:12" ht="12.75" x14ac:dyDescent="0.2">
      <c r="A259" s="99"/>
      <c r="B259" s="100"/>
      <c r="C259" s="100"/>
      <c r="D259" s="101"/>
      <c r="E259" s="102"/>
      <c r="F259" s="102"/>
      <c r="G259" s="102"/>
      <c r="H259" s="102"/>
      <c r="I259" s="102"/>
      <c r="J259" s="102"/>
      <c r="K259" s="100"/>
      <c r="L259" s="101"/>
    </row>
    <row r="260" spans="1:12" ht="12.75" x14ac:dyDescent="0.2">
      <c r="A260" s="99"/>
      <c r="B260" s="100"/>
      <c r="C260" s="100"/>
      <c r="D260" s="101"/>
      <c r="E260" s="102"/>
      <c r="F260" s="102"/>
      <c r="G260" s="102"/>
      <c r="H260" s="102"/>
      <c r="I260" s="102"/>
      <c r="J260" s="102"/>
      <c r="K260" s="100"/>
      <c r="L260" s="101"/>
    </row>
    <row r="261" spans="1:12" ht="12.75" x14ac:dyDescent="0.2">
      <c r="A261" s="99"/>
      <c r="B261" s="100"/>
      <c r="C261" s="100"/>
      <c r="D261" s="101"/>
      <c r="E261" s="102"/>
      <c r="F261" s="102"/>
      <c r="G261" s="102"/>
      <c r="H261" s="102"/>
      <c r="I261" s="102"/>
      <c r="J261" s="102"/>
      <c r="K261" s="100"/>
      <c r="L261" s="101"/>
    </row>
    <row r="262" spans="1:12" ht="12.75" x14ac:dyDescent="0.2">
      <c r="A262" s="99"/>
      <c r="B262" s="100"/>
      <c r="C262" s="100"/>
      <c r="D262" s="101"/>
      <c r="E262" s="102"/>
      <c r="F262" s="102"/>
      <c r="G262" s="102"/>
      <c r="H262" s="102"/>
      <c r="I262" s="102"/>
      <c r="J262" s="102"/>
      <c r="K262" s="100"/>
      <c r="L262" s="101"/>
    </row>
    <row r="263" spans="1:12" ht="12.75" x14ac:dyDescent="0.2">
      <c r="A263" s="99"/>
      <c r="B263" s="100"/>
      <c r="C263" s="100"/>
      <c r="D263" s="101"/>
      <c r="E263" s="102"/>
      <c r="F263" s="102"/>
      <c r="G263" s="102"/>
      <c r="H263" s="102"/>
      <c r="I263" s="102"/>
      <c r="J263" s="102"/>
      <c r="K263" s="100"/>
      <c r="L263" s="101"/>
    </row>
    <row r="264" spans="1:12" ht="12.75" x14ac:dyDescent="0.2">
      <c r="A264" s="99"/>
      <c r="B264" s="100"/>
      <c r="C264" s="100"/>
      <c r="D264" s="101"/>
      <c r="E264" s="102"/>
      <c r="F264" s="102"/>
      <c r="G264" s="102"/>
      <c r="H264" s="102"/>
      <c r="I264" s="102"/>
      <c r="J264" s="102"/>
      <c r="K264" s="100"/>
      <c r="L264" s="101"/>
    </row>
    <row r="265" spans="1:12" ht="12.75" x14ac:dyDescent="0.2">
      <c r="A265" s="99"/>
      <c r="B265" s="100"/>
      <c r="C265" s="100"/>
      <c r="D265" s="101"/>
      <c r="E265" s="102"/>
      <c r="F265" s="102"/>
      <c r="G265" s="102"/>
      <c r="H265" s="102"/>
      <c r="I265" s="102"/>
      <c r="J265" s="102"/>
      <c r="K265" s="100"/>
      <c r="L265" s="101"/>
    </row>
    <row r="266" spans="1:12" ht="12.75" x14ac:dyDescent="0.2">
      <c r="A266" s="99"/>
      <c r="B266" s="100"/>
      <c r="C266" s="100"/>
      <c r="D266" s="101"/>
      <c r="E266" s="102"/>
      <c r="F266" s="102"/>
      <c r="G266" s="102"/>
      <c r="H266" s="102"/>
      <c r="I266" s="102"/>
      <c r="J266" s="102"/>
      <c r="K266" s="100"/>
      <c r="L266" s="101"/>
    </row>
    <row r="267" spans="1:12" ht="12.75" x14ac:dyDescent="0.2">
      <c r="A267" s="99"/>
      <c r="B267" s="100"/>
      <c r="C267" s="100"/>
      <c r="D267" s="101"/>
      <c r="E267" s="102"/>
      <c r="F267" s="102"/>
      <c r="G267" s="102"/>
      <c r="H267" s="102"/>
      <c r="I267" s="102"/>
      <c r="J267" s="102"/>
      <c r="K267" s="100"/>
      <c r="L267" s="101"/>
    </row>
    <row r="268" spans="1:12" ht="12.75" x14ac:dyDescent="0.2">
      <c r="A268" s="99"/>
      <c r="B268" s="100"/>
      <c r="C268" s="100"/>
      <c r="D268" s="101"/>
      <c r="E268" s="102"/>
      <c r="F268" s="102"/>
      <c r="G268" s="102"/>
      <c r="H268" s="102"/>
      <c r="I268" s="102"/>
      <c r="J268" s="102"/>
      <c r="K268" s="100"/>
      <c r="L268" s="101"/>
    </row>
    <row r="269" spans="1:12" ht="12.75" x14ac:dyDescent="0.2">
      <c r="A269" s="99"/>
      <c r="B269" s="100"/>
      <c r="C269" s="100"/>
      <c r="D269" s="101"/>
      <c r="E269" s="102"/>
      <c r="F269" s="102"/>
      <c r="G269" s="102"/>
      <c r="H269" s="102"/>
      <c r="I269" s="102"/>
      <c r="J269" s="102"/>
      <c r="K269" s="100"/>
      <c r="L269" s="101"/>
    </row>
    <row r="270" spans="1:12" ht="12.75" x14ac:dyDescent="0.2">
      <c r="A270" s="99"/>
      <c r="B270" s="100"/>
      <c r="C270" s="100"/>
      <c r="D270" s="101"/>
      <c r="E270" s="102"/>
      <c r="F270" s="102"/>
      <c r="G270" s="102"/>
      <c r="H270" s="102"/>
      <c r="I270" s="102"/>
      <c r="J270" s="102"/>
      <c r="K270" s="100"/>
      <c r="L270" s="101"/>
    </row>
    <row r="271" spans="1:12" ht="12.75" x14ac:dyDescent="0.2">
      <c r="A271" s="99"/>
      <c r="B271" s="100"/>
      <c r="C271" s="100"/>
      <c r="D271" s="101"/>
      <c r="E271" s="102"/>
      <c r="F271" s="102"/>
      <c r="G271" s="102"/>
      <c r="H271" s="102"/>
      <c r="I271" s="102"/>
      <c r="J271" s="102"/>
      <c r="K271" s="100"/>
      <c r="L271" s="101"/>
    </row>
    <row r="272" spans="1:12" ht="12.75" x14ac:dyDescent="0.2">
      <c r="A272" s="99"/>
      <c r="B272" s="100"/>
      <c r="C272" s="100"/>
      <c r="D272" s="101"/>
      <c r="E272" s="102"/>
      <c r="F272" s="102"/>
      <c r="G272" s="102"/>
      <c r="H272" s="102"/>
      <c r="I272" s="102"/>
      <c r="J272" s="102"/>
      <c r="K272" s="100"/>
      <c r="L272" s="101"/>
    </row>
    <row r="273" spans="1:12" ht="12.75" x14ac:dyDescent="0.2">
      <c r="A273" s="99"/>
      <c r="B273" s="100"/>
      <c r="C273" s="100"/>
      <c r="D273" s="101"/>
      <c r="E273" s="102"/>
      <c r="F273" s="102"/>
      <c r="G273" s="102"/>
      <c r="H273" s="102"/>
      <c r="I273" s="102"/>
      <c r="J273" s="102"/>
      <c r="K273" s="100"/>
      <c r="L273" s="101"/>
    </row>
    <row r="274" spans="1:12" ht="12.75" x14ac:dyDescent="0.2">
      <c r="A274" s="99"/>
      <c r="B274" s="100"/>
      <c r="C274" s="100"/>
      <c r="D274" s="101"/>
      <c r="E274" s="102"/>
      <c r="F274" s="102"/>
      <c r="G274" s="102"/>
      <c r="H274" s="102"/>
      <c r="I274" s="102"/>
      <c r="J274" s="102"/>
      <c r="K274" s="100"/>
      <c r="L274" s="101"/>
    </row>
    <row r="275" spans="1:12" ht="12.75" x14ac:dyDescent="0.2">
      <c r="A275" s="99"/>
      <c r="B275" s="100"/>
      <c r="C275" s="100"/>
      <c r="D275" s="101"/>
      <c r="E275" s="102"/>
      <c r="F275" s="102"/>
      <c r="G275" s="102"/>
      <c r="H275" s="102"/>
      <c r="I275" s="102"/>
      <c r="J275" s="102"/>
      <c r="K275" s="100"/>
      <c r="L275" s="101"/>
    </row>
    <row r="276" spans="1:12" ht="12.75" x14ac:dyDescent="0.2">
      <c r="A276" s="99"/>
      <c r="B276" s="100"/>
      <c r="C276" s="100"/>
      <c r="D276" s="101"/>
      <c r="E276" s="102"/>
      <c r="F276" s="102"/>
      <c r="G276" s="102"/>
      <c r="H276" s="102"/>
      <c r="I276" s="102"/>
      <c r="J276" s="102"/>
      <c r="K276" s="100"/>
      <c r="L276" s="101"/>
    </row>
    <row r="277" spans="1:12" ht="12.75" x14ac:dyDescent="0.2">
      <c r="A277" s="99"/>
      <c r="B277" s="100"/>
      <c r="C277" s="100"/>
      <c r="D277" s="101"/>
      <c r="E277" s="102"/>
      <c r="F277" s="102"/>
      <c r="G277" s="102"/>
      <c r="H277" s="102"/>
      <c r="I277" s="102"/>
      <c r="J277" s="102"/>
      <c r="K277" s="100"/>
      <c r="L277" s="101"/>
    </row>
    <row r="278" spans="1:12" ht="12.75" x14ac:dyDescent="0.2">
      <c r="A278" s="99"/>
      <c r="B278" s="100"/>
      <c r="C278" s="100"/>
      <c r="D278" s="101"/>
      <c r="E278" s="102"/>
      <c r="F278" s="102"/>
      <c r="G278" s="102"/>
      <c r="H278" s="102"/>
      <c r="I278" s="102"/>
      <c r="J278" s="102"/>
      <c r="K278" s="100"/>
      <c r="L278" s="101"/>
    </row>
    <row r="279" spans="1:12" ht="12.75" x14ac:dyDescent="0.2">
      <c r="A279" s="99"/>
      <c r="B279" s="100"/>
      <c r="C279" s="100"/>
      <c r="D279" s="101"/>
      <c r="E279" s="102"/>
      <c r="F279" s="102"/>
      <c r="G279" s="102"/>
      <c r="H279" s="102"/>
      <c r="I279" s="102"/>
      <c r="J279" s="102"/>
      <c r="K279" s="100"/>
      <c r="L279" s="101"/>
    </row>
    <row r="280" spans="1:12" ht="12.75" x14ac:dyDescent="0.2">
      <c r="A280" s="99"/>
      <c r="B280" s="100"/>
      <c r="C280" s="100"/>
      <c r="D280" s="101"/>
      <c r="E280" s="102"/>
      <c r="F280" s="102"/>
      <c r="G280" s="102"/>
      <c r="H280" s="102"/>
      <c r="I280" s="102"/>
      <c r="J280" s="102"/>
      <c r="K280" s="100"/>
      <c r="L280" s="101"/>
    </row>
    <row r="281" spans="1:12" ht="12.75" x14ac:dyDescent="0.2">
      <c r="A281" s="99"/>
      <c r="B281" s="100"/>
      <c r="C281" s="100"/>
      <c r="D281" s="101"/>
      <c r="E281" s="102"/>
      <c r="F281" s="102"/>
      <c r="G281" s="102"/>
      <c r="H281" s="102"/>
      <c r="I281" s="102"/>
      <c r="J281" s="102"/>
      <c r="K281" s="100"/>
      <c r="L281" s="101"/>
    </row>
    <row r="282" spans="1:12" ht="12.75" x14ac:dyDescent="0.2">
      <c r="A282" s="99"/>
      <c r="B282" s="100"/>
      <c r="C282" s="100"/>
      <c r="D282" s="101"/>
      <c r="E282" s="102"/>
      <c r="F282" s="102"/>
      <c r="G282" s="102"/>
      <c r="H282" s="102"/>
      <c r="I282" s="102"/>
      <c r="J282" s="102"/>
      <c r="K282" s="100"/>
      <c r="L282" s="101"/>
    </row>
    <row r="283" spans="1:12" ht="12.75" x14ac:dyDescent="0.2">
      <c r="A283" s="99"/>
      <c r="B283" s="100"/>
      <c r="C283" s="100"/>
      <c r="D283" s="101"/>
      <c r="E283" s="102"/>
      <c r="F283" s="102"/>
      <c r="G283" s="102"/>
      <c r="H283" s="102"/>
      <c r="I283" s="102"/>
      <c r="J283" s="102"/>
      <c r="K283" s="100"/>
      <c r="L283" s="101"/>
    </row>
    <row r="284" spans="1:12" ht="12.75" x14ac:dyDescent="0.2">
      <c r="A284" s="99"/>
      <c r="B284" s="100"/>
      <c r="C284" s="100"/>
      <c r="D284" s="101"/>
      <c r="E284" s="102"/>
      <c r="F284" s="102"/>
      <c r="G284" s="102"/>
      <c r="H284" s="102"/>
      <c r="I284" s="102"/>
      <c r="J284" s="102"/>
      <c r="K284" s="100"/>
      <c r="L284" s="101"/>
    </row>
    <row r="285" spans="1:12" ht="12.75" x14ac:dyDescent="0.2">
      <c r="A285" s="99"/>
      <c r="B285" s="100"/>
      <c r="C285" s="100"/>
      <c r="D285" s="101"/>
      <c r="E285" s="102"/>
      <c r="F285" s="102"/>
      <c r="G285" s="102"/>
      <c r="H285" s="102"/>
      <c r="I285" s="102"/>
      <c r="J285" s="102"/>
      <c r="K285" s="100"/>
      <c r="L285" s="101"/>
    </row>
    <row r="286" spans="1:12" ht="12.75" x14ac:dyDescent="0.2">
      <c r="A286" s="99"/>
      <c r="B286" s="100"/>
      <c r="C286" s="100"/>
      <c r="D286" s="101"/>
      <c r="E286" s="102"/>
      <c r="F286" s="102"/>
      <c r="G286" s="102"/>
      <c r="H286" s="102"/>
      <c r="I286" s="102"/>
      <c r="J286" s="102"/>
      <c r="K286" s="100"/>
      <c r="L286" s="101"/>
    </row>
    <row r="287" spans="1:12" ht="12.75" x14ac:dyDescent="0.2">
      <c r="A287" s="99"/>
      <c r="B287" s="100"/>
      <c r="C287" s="100"/>
      <c r="D287" s="101"/>
      <c r="E287" s="102"/>
      <c r="F287" s="102"/>
      <c r="G287" s="102"/>
      <c r="H287" s="102"/>
      <c r="I287" s="102"/>
      <c r="J287" s="102"/>
      <c r="K287" s="100"/>
      <c r="L287" s="101"/>
    </row>
    <row r="288" spans="1:12" ht="12.75" x14ac:dyDescent="0.2">
      <c r="A288" s="99"/>
      <c r="B288" s="100"/>
      <c r="C288" s="100"/>
      <c r="D288" s="101"/>
      <c r="E288" s="102"/>
      <c r="F288" s="102"/>
      <c r="G288" s="102"/>
      <c r="H288" s="102"/>
      <c r="I288" s="102"/>
      <c r="J288" s="102"/>
      <c r="K288" s="100"/>
      <c r="L288" s="101"/>
    </row>
    <row r="289" spans="1:12" ht="12.75" x14ac:dyDescent="0.2">
      <c r="A289" s="99"/>
      <c r="B289" s="100"/>
      <c r="C289" s="100"/>
      <c r="D289" s="101"/>
      <c r="E289" s="102"/>
      <c r="F289" s="102"/>
      <c r="G289" s="102"/>
      <c r="H289" s="102"/>
      <c r="I289" s="102"/>
      <c r="J289" s="102"/>
      <c r="K289" s="100"/>
      <c r="L289" s="101"/>
    </row>
    <row r="290" spans="1:12" ht="12.75" x14ac:dyDescent="0.2">
      <c r="A290" s="99"/>
      <c r="B290" s="100"/>
      <c r="C290" s="100"/>
      <c r="D290" s="101"/>
      <c r="E290" s="102"/>
      <c r="F290" s="102"/>
      <c r="G290" s="102"/>
      <c r="H290" s="102"/>
      <c r="I290" s="102"/>
      <c r="J290" s="102"/>
      <c r="K290" s="100"/>
      <c r="L290" s="101"/>
    </row>
    <row r="291" spans="1:12" ht="12.75" x14ac:dyDescent="0.2">
      <c r="A291" s="99"/>
      <c r="B291" s="100"/>
      <c r="C291" s="100"/>
      <c r="D291" s="101"/>
      <c r="E291" s="102"/>
      <c r="F291" s="102"/>
      <c r="G291" s="102"/>
      <c r="H291" s="102"/>
      <c r="I291" s="102"/>
      <c r="J291" s="102"/>
      <c r="K291" s="100"/>
      <c r="L291" s="101"/>
    </row>
    <row r="292" spans="1:12" ht="12.75" x14ac:dyDescent="0.2">
      <c r="A292" s="99"/>
      <c r="B292" s="100"/>
      <c r="C292" s="100"/>
      <c r="D292" s="101"/>
      <c r="E292" s="102"/>
      <c r="F292" s="102"/>
      <c r="G292" s="102"/>
      <c r="H292" s="102"/>
      <c r="I292" s="102"/>
      <c r="J292" s="102"/>
      <c r="K292" s="100"/>
      <c r="L292" s="101"/>
    </row>
    <row r="293" spans="1:12" ht="12.75" x14ac:dyDescent="0.2">
      <c r="A293" s="99"/>
      <c r="B293" s="100"/>
      <c r="C293" s="100"/>
      <c r="D293" s="101"/>
      <c r="E293" s="102"/>
      <c r="F293" s="102"/>
      <c r="G293" s="102"/>
      <c r="H293" s="102"/>
      <c r="I293" s="102"/>
      <c r="J293" s="102"/>
      <c r="K293" s="100"/>
      <c r="L293" s="101"/>
    </row>
    <row r="294" spans="1:12" ht="12.75" x14ac:dyDescent="0.2">
      <c r="A294" s="99"/>
      <c r="B294" s="100"/>
      <c r="C294" s="100"/>
      <c r="D294" s="101"/>
      <c r="E294" s="102"/>
      <c r="F294" s="102"/>
      <c r="G294" s="102"/>
      <c r="H294" s="102"/>
      <c r="I294" s="102"/>
      <c r="J294" s="102"/>
      <c r="K294" s="100"/>
      <c r="L294" s="101"/>
    </row>
    <row r="295" spans="1:12" ht="12.75" x14ac:dyDescent="0.2">
      <c r="A295" s="99"/>
      <c r="B295" s="100"/>
      <c r="C295" s="100"/>
      <c r="D295" s="101"/>
      <c r="E295" s="102"/>
      <c r="F295" s="102"/>
      <c r="G295" s="102"/>
      <c r="H295" s="102"/>
      <c r="I295" s="102"/>
      <c r="J295" s="102"/>
      <c r="K295" s="100"/>
      <c r="L295" s="101"/>
    </row>
    <row r="296" spans="1:12" ht="12.75" x14ac:dyDescent="0.2">
      <c r="A296" s="99"/>
      <c r="B296" s="100"/>
      <c r="C296" s="100"/>
      <c r="D296" s="101"/>
      <c r="E296" s="102"/>
      <c r="F296" s="102"/>
      <c r="G296" s="102"/>
      <c r="H296" s="102"/>
      <c r="I296" s="102"/>
      <c r="J296" s="102"/>
      <c r="K296" s="100"/>
      <c r="L296" s="101"/>
    </row>
    <row r="297" spans="1:12" ht="12.75" x14ac:dyDescent="0.2">
      <c r="A297" s="99"/>
      <c r="B297" s="100"/>
      <c r="C297" s="100"/>
      <c r="D297" s="101"/>
      <c r="E297" s="102"/>
      <c r="F297" s="102"/>
      <c r="G297" s="102"/>
      <c r="H297" s="102"/>
      <c r="I297" s="102"/>
      <c r="J297" s="102"/>
      <c r="K297" s="100"/>
      <c r="L297" s="101"/>
    </row>
    <row r="298" spans="1:12" ht="12.75" x14ac:dyDescent="0.2">
      <c r="A298" s="99"/>
      <c r="B298" s="100"/>
      <c r="C298" s="100"/>
      <c r="D298" s="101"/>
      <c r="E298" s="102"/>
      <c r="F298" s="102"/>
      <c r="G298" s="102"/>
      <c r="H298" s="102"/>
      <c r="I298" s="102"/>
      <c r="J298" s="102"/>
      <c r="K298" s="100"/>
      <c r="L298" s="101"/>
    </row>
    <row r="299" spans="1:12" ht="12.75" x14ac:dyDescent="0.2">
      <c r="A299" s="99"/>
      <c r="B299" s="100"/>
      <c r="C299" s="100"/>
      <c r="D299" s="101"/>
      <c r="E299" s="102"/>
      <c r="F299" s="102"/>
      <c r="G299" s="102"/>
      <c r="H299" s="102"/>
      <c r="I299" s="102"/>
      <c r="J299" s="102"/>
      <c r="K299" s="100"/>
      <c r="L299" s="101"/>
    </row>
    <row r="300" spans="1:12" ht="12.75" x14ac:dyDescent="0.2">
      <c r="A300" s="99"/>
      <c r="B300" s="100"/>
      <c r="C300" s="100"/>
      <c r="D300" s="101"/>
      <c r="E300" s="102"/>
      <c r="F300" s="102"/>
      <c r="G300" s="102"/>
      <c r="H300" s="102"/>
      <c r="I300" s="102"/>
      <c r="J300" s="102"/>
      <c r="K300" s="100"/>
      <c r="L300" s="101"/>
    </row>
    <row r="301" spans="1:12" ht="12.75" x14ac:dyDescent="0.2">
      <c r="A301" s="99"/>
      <c r="B301" s="100"/>
      <c r="C301" s="100"/>
      <c r="D301" s="101"/>
      <c r="E301" s="102"/>
      <c r="F301" s="102"/>
      <c r="G301" s="102"/>
      <c r="H301" s="102"/>
      <c r="I301" s="102"/>
      <c r="J301" s="102"/>
      <c r="K301" s="100"/>
      <c r="L301" s="101"/>
    </row>
    <row r="302" spans="1:12" ht="12.75" x14ac:dyDescent="0.2">
      <c r="A302" s="99"/>
      <c r="B302" s="100"/>
      <c r="C302" s="100"/>
      <c r="D302" s="101"/>
      <c r="E302" s="102"/>
      <c r="F302" s="102"/>
      <c r="G302" s="102"/>
      <c r="H302" s="102"/>
      <c r="I302" s="102"/>
      <c r="J302" s="102"/>
      <c r="K302" s="100"/>
      <c r="L302" s="101"/>
    </row>
    <row r="303" spans="1:12" ht="12.75" x14ac:dyDescent="0.2">
      <c r="A303" s="99"/>
      <c r="B303" s="100"/>
      <c r="C303" s="100"/>
      <c r="D303" s="101"/>
      <c r="E303" s="102"/>
      <c r="F303" s="102"/>
      <c r="G303" s="102"/>
      <c r="H303" s="102"/>
      <c r="I303" s="102"/>
      <c r="J303" s="102"/>
      <c r="K303" s="100"/>
      <c r="L303" s="101"/>
    </row>
    <row r="304" spans="1:12" ht="12.75" x14ac:dyDescent="0.2">
      <c r="A304" s="99"/>
      <c r="B304" s="100"/>
      <c r="C304" s="100"/>
      <c r="D304" s="101"/>
      <c r="E304" s="102"/>
      <c r="F304" s="102"/>
      <c r="G304" s="102"/>
      <c r="H304" s="102"/>
      <c r="I304" s="102"/>
      <c r="J304" s="102"/>
      <c r="K304" s="100"/>
      <c r="L304" s="101"/>
    </row>
    <row r="305" spans="1:12" ht="12.75" x14ac:dyDescent="0.2">
      <c r="A305" s="99"/>
      <c r="B305" s="100"/>
      <c r="C305" s="100"/>
      <c r="D305" s="101"/>
      <c r="E305" s="102"/>
      <c r="F305" s="102"/>
      <c r="G305" s="102"/>
      <c r="H305" s="102"/>
      <c r="I305" s="102"/>
      <c r="J305" s="102"/>
      <c r="K305" s="100"/>
      <c r="L305" s="101"/>
    </row>
    <row r="306" spans="1:12" ht="12.75" x14ac:dyDescent="0.2">
      <c r="A306" s="99"/>
      <c r="B306" s="100"/>
      <c r="C306" s="100"/>
      <c r="D306" s="101"/>
      <c r="E306" s="102"/>
      <c r="F306" s="102"/>
      <c r="G306" s="102"/>
      <c r="H306" s="102"/>
      <c r="I306" s="102"/>
      <c r="J306" s="102"/>
      <c r="K306" s="100"/>
      <c r="L306" s="101"/>
    </row>
    <row r="307" spans="1:12" ht="12.75" x14ac:dyDescent="0.2">
      <c r="A307" s="99"/>
      <c r="B307" s="100"/>
      <c r="C307" s="100"/>
      <c r="D307" s="101"/>
      <c r="E307" s="102"/>
      <c r="F307" s="102"/>
      <c r="G307" s="102"/>
      <c r="H307" s="102"/>
      <c r="I307" s="102"/>
      <c r="J307" s="102"/>
      <c r="K307" s="100"/>
      <c r="L307" s="101"/>
    </row>
    <row r="308" spans="1:12" ht="12.75" x14ac:dyDescent="0.2">
      <c r="A308" s="99"/>
      <c r="B308" s="100"/>
      <c r="C308" s="100"/>
      <c r="D308" s="101"/>
      <c r="E308" s="102"/>
      <c r="F308" s="102"/>
      <c r="G308" s="102"/>
      <c r="H308" s="102"/>
      <c r="I308" s="102"/>
      <c r="J308" s="102"/>
      <c r="K308" s="100"/>
      <c r="L308" s="101"/>
    </row>
    <row r="309" spans="1:12" ht="12.75" x14ac:dyDescent="0.2">
      <c r="A309" s="99"/>
      <c r="B309" s="100"/>
      <c r="C309" s="100"/>
      <c r="D309" s="101"/>
      <c r="E309" s="102"/>
      <c r="F309" s="102"/>
      <c r="G309" s="102"/>
      <c r="H309" s="102"/>
      <c r="I309" s="102"/>
      <c r="J309" s="102"/>
      <c r="K309" s="100"/>
      <c r="L309" s="101"/>
    </row>
    <row r="310" spans="1:12" ht="12.75" x14ac:dyDescent="0.2">
      <c r="A310" s="99"/>
      <c r="B310" s="100"/>
      <c r="C310" s="100"/>
      <c r="D310" s="101"/>
      <c r="E310" s="102"/>
      <c r="F310" s="102"/>
      <c r="G310" s="102"/>
      <c r="H310" s="102"/>
      <c r="I310" s="102"/>
      <c r="J310" s="102"/>
      <c r="K310" s="100"/>
      <c r="L310" s="101"/>
    </row>
    <row r="311" spans="1:12" ht="12.75" x14ac:dyDescent="0.2">
      <c r="A311" s="99"/>
      <c r="B311" s="100"/>
      <c r="C311" s="100"/>
      <c r="D311" s="101"/>
      <c r="E311" s="102"/>
      <c r="F311" s="102"/>
      <c r="G311" s="102"/>
      <c r="H311" s="102"/>
      <c r="I311" s="102"/>
      <c r="J311" s="102"/>
      <c r="K311" s="100"/>
      <c r="L311" s="101"/>
    </row>
    <row r="312" spans="1:12" ht="12.75" x14ac:dyDescent="0.2">
      <c r="A312" s="99"/>
      <c r="B312" s="100"/>
      <c r="C312" s="100"/>
      <c r="D312" s="101"/>
      <c r="E312" s="102"/>
      <c r="F312" s="102"/>
      <c r="G312" s="102"/>
      <c r="H312" s="102"/>
      <c r="I312" s="102"/>
      <c r="J312" s="102"/>
      <c r="K312" s="100"/>
      <c r="L312" s="101"/>
    </row>
    <row r="313" spans="1:12" ht="12.75" x14ac:dyDescent="0.2">
      <c r="A313" s="99"/>
      <c r="B313" s="100"/>
      <c r="C313" s="100"/>
      <c r="D313" s="101"/>
      <c r="E313" s="102"/>
      <c r="F313" s="102"/>
      <c r="G313" s="102"/>
      <c r="H313" s="102"/>
      <c r="I313" s="102"/>
      <c r="J313" s="102"/>
      <c r="K313" s="100"/>
      <c r="L313" s="101"/>
    </row>
    <row r="314" spans="1:12" ht="12.75" x14ac:dyDescent="0.2">
      <c r="A314" s="99"/>
      <c r="B314" s="100"/>
      <c r="C314" s="100"/>
      <c r="D314" s="101"/>
      <c r="E314" s="102"/>
      <c r="F314" s="102"/>
      <c r="G314" s="102"/>
      <c r="H314" s="102"/>
      <c r="I314" s="102"/>
      <c r="J314" s="102"/>
      <c r="K314" s="100"/>
      <c r="L314" s="101"/>
    </row>
    <row r="315" spans="1:12" ht="12.75" x14ac:dyDescent="0.2">
      <c r="A315" s="99"/>
      <c r="B315" s="100"/>
      <c r="C315" s="100"/>
      <c r="D315" s="101"/>
      <c r="E315" s="102"/>
      <c r="F315" s="102"/>
      <c r="G315" s="102"/>
      <c r="H315" s="102"/>
      <c r="I315" s="102"/>
      <c r="J315" s="102"/>
      <c r="K315" s="100"/>
      <c r="L315" s="101"/>
    </row>
    <row r="316" spans="1:12" ht="12.75" x14ac:dyDescent="0.2">
      <c r="A316" s="99"/>
      <c r="B316" s="100"/>
      <c r="C316" s="100"/>
      <c r="D316" s="101"/>
      <c r="E316" s="102"/>
      <c r="F316" s="102"/>
      <c r="G316" s="102"/>
      <c r="H316" s="102"/>
      <c r="I316" s="102"/>
      <c r="J316" s="102"/>
      <c r="K316" s="100"/>
      <c r="L316" s="101"/>
    </row>
    <row r="317" spans="1:12" ht="12.75" x14ac:dyDescent="0.2">
      <c r="A317" s="99"/>
      <c r="B317" s="100"/>
      <c r="C317" s="100"/>
      <c r="D317" s="101"/>
      <c r="E317" s="102"/>
      <c r="F317" s="102"/>
      <c r="G317" s="102"/>
      <c r="H317" s="102"/>
      <c r="I317" s="102"/>
      <c r="J317" s="102"/>
      <c r="K317" s="100"/>
      <c r="L317" s="101"/>
    </row>
    <row r="318" spans="1:12" ht="12.75" x14ac:dyDescent="0.2">
      <c r="A318" s="99"/>
      <c r="B318" s="100"/>
      <c r="C318" s="100"/>
      <c r="D318" s="101"/>
      <c r="E318" s="102"/>
      <c r="F318" s="102"/>
      <c r="G318" s="102"/>
      <c r="H318" s="102"/>
      <c r="I318" s="102"/>
      <c r="J318" s="102"/>
      <c r="K318" s="100"/>
      <c r="L318" s="101"/>
    </row>
    <row r="319" spans="1:12" ht="12.75" x14ac:dyDescent="0.2">
      <c r="A319" s="99"/>
      <c r="B319" s="100"/>
      <c r="C319" s="100"/>
      <c r="D319" s="101"/>
      <c r="E319" s="102"/>
      <c r="F319" s="102"/>
      <c r="G319" s="102"/>
      <c r="H319" s="102"/>
      <c r="I319" s="102"/>
      <c r="J319" s="102"/>
      <c r="K319" s="100"/>
      <c r="L319" s="101"/>
    </row>
    <row r="320" spans="1:12" ht="12.75" x14ac:dyDescent="0.2">
      <c r="A320" s="99"/>
      <c r="B320" s="100"/>
      <c r="C320" s="100"/>
      <c r="D320" s="101"/>
      <c r="E320" s="102"/>
      <c r="F320" s="102"/>
      <c r="G320" s="102"/>
      <c r="H320" s="102"/>
      <c r="I320" s="102"/>
      <c r="J320" s="102"/>
      <c r="K320" s="100"/>
      <c r="L320" s="101"/>
    </row>
    <row r="321" spans="1:12" ht="12.75" x14ac:dyDescent="0.2">
      <c r="A321" s="99"/>
      <c r="B321" s="100"/>
      <c r="C321" s="100"/>
      <c r="D321" s="101"/>
      <c r="E321" s="102"/>
      <c r="F321" s="102"/>
      <c r="G321" s="102"/>
      <c r="H321" s="102"/>
      <c r="I321" s="102"/>
      <c r="J321" s="102"/>
      <c r="K321" s="100"/>
      <c r="L321" s="101"/>
    </row>
    <row r="322" spans="1:12" ht="12.75" x14ac:dyDescent="0.2">
      <c r="A322" s="99"/>
      <c r="B322" s="100"/>
      <c r="C322" s="100"/>
      <c r="D322" s="101"/>
      <c r="E322" s="102"/>
      <c r="F322" s="102"/>
      <c r="G322" s="102"/>
      <c r="H322" s="102"/>
      <c r="I322" s="102"/>
      <c r="J322" s="102"/>
      <c r="K322" s="100"/>
      <c r="L322" s="101"/>
    </row>
    <row r="323" spans="1:12" ht="12.75" x14ac:dyDescent="0.2">
      <c r="A323" s="99"/>
      <c r="B323" s="100"/>
      <c r="C323" s="100"/>
      <c r="D323" s="101"/>
      <c r="E323" s="102"/>
      <c r="F323" s="102"/>
      <c r="G323" s="102"/>
      <c r="H323" s="102"/>
      <c r="I323" s="102"/>
      <c r="J323" s="102"/>
      <c r="K323" s="100"/>
      <c r="L323" s="101"/>
    </row>
    <row r="324" spans="1:12" ht="12.75" x14ac:dyDescent="0.2">
      <c r="A324" s="99"/>
      <c r="B324" s="100"/>
      <c r="C324" s="100"/>
      <c r="D324" s="101"/>
      <c r="E324" s="102"/>
      <c r="F324" s="102"/>
      <c r="G324" s="102"/>
      <c r="H324" s="102"/>
      <c r="I324" s="102"/>
      <c r="J324" s="102"/>
      <c r="K324" s="100"/>
      <c r="L324" s="101"/>
    </row>
    <row r="325" spans="1:12" ht="12.75" x14ac:dyDescent="0.2">
      <c r="A325" s="99"/>
      <c r="B325" s="100"/>
      <c r="C325" s="100"/>
      <c r="D325" s="101"/>
      <c r="E325" s="102"/>
      <c r="F325" s="102"/>
      <c r="G325" s="102"/>
      <c r="H325" s="102"/>
      <c r="I325" s="102"/>
      <c r="J325" s="102"/>
      <c r="K325" s="100"/>
      <c r="L325" s="101"/>
    </row>
    <row r="326" spans="1:12" ht="12.75" x14ac:dyDescent="0.2">
      <c r="A326" s="99"/>
      <c r="B326" s="100"/>
      <c r="C326" s="100"/>
      <c r="D326" s="101"/>
      <c r="E326" s="102"/>
      <c r="F326" s="102"/>
      <c r="G326" s="102"/>
      <c r="H326" s="102"/>
      <c r="I326" s="102"/>
      <c r="J326" s="102"/>
      <c r="K326" s="100"/>
      <c r="L326" s="101"/>
    </row>
    <row r="327" spans="1:12" ht="12.75" x14ac:dyDescent="0.2">
      <c r="A327" s="99"/>
      <c r="B327" s="100"/>
      <c r="C327" s="100"/>
      <c r="D327" s="101"/>
      <c r="E327" s="102"/>
      <c r="F327" s="102"/>
      <c r="G327" s="102"/>
      <c r="H327" s="102"/>
      <c r="I327" s="102"/>
      <c r="J327" s="102"/>
      <c r="K327" s="100"/>
      <c r="L327" s="101"/>
    </row>
    <row r="328" spans="1:12" ht="12.75" x14ac:dyDescent="0.2">
      <c r="A328" s="99"/>
      <c r="B328" s="100"/>
      <c r="C328" s="100"/>
      <c r="D328" s="101"/>
      <c r="E328" s="102"/>
      <c r="F328" s="102"/>
      <c r="G328" s="102"/>
      <c r="H328" s="102"/>
      <c r="I328" s="102"/>
      <c r="J328" s="102"/>
      <c r="K328" s="100"/>
      <c r="L328" s="101"/>
    </row>
    <row r="329" spans="1:12" ht="12.75" x14ac:dyDescent="0.2">
      <c r="A329" s="99"/>
      <c r="B329" s="100"/>
      <c r="C329" s="100"/>
      <c r="D329" s="101"/>
      <c r="E329" s="102"/>
      <c r="F329" s="102"/>
      <c r="G329" s="102"/>
      <c r="H329" s="102"/>
      <c r="I329" s="102"/>
      <c r="J329" s="102"/>
      <c r="K329" s="100"/>
      <c r="L329" s="101"/>
    </row>
    <row r="330" spans="1:12" ht="12.75" x14ac:dyDescent="0.2">
      <c r="A330" s="99"/>
      <c r="B330" s="100"/>
      <c r="C330" s="100"/>
      <c r="D330" s="101"/>
      <c r="E330" s="102"/>
      <c r="F330" s="102"/>
      <c r="G330" s="102"/>
      <c r="H330" s="102"/>
      <c r="I330" s="102"/>
      <c r="J330" s="102"/>
      <c r="K330" s="100"/>
      <c r="L330" s="101"/>
    </row>
    <row r="331" spans="1:12" ht="12.75" x14ac:dyDescent="0.2">
      <c r="A331" s="99"/>
      <c r="B331" s="100"/>
      <c r="C331" s="100"/>
      <c r="D331" s="101"/>
      <c r="E331" s="102"/>
      <c r="F331" s="102"/>
      <c r="G331" s="102"/>
      <c r="H331" s="102"/>
      <c r="I331" s="102"/>
      <c r="J331" s="102"/>
      <c r="K331" s="100"/>
      <c r="L331" s="101"/>
    </row>
    <row r="332" spans="1:12" ht="12.75" x14ac:dyDescent="0.2">
      <c r="A332" s="99"/>
      <c r="B332" s="100"/>
      <c r="C332" s="100"/>
      <c r="D332" s="101"/>
      <c r="E332" s="102"/>
      <c r="F332" s="102"/>
      <c r="G332" s="102"/>
      <c r="H332" s="102"/>
      <c r="I332" s="102"/>
      <c r="J332" s="102"/>
      <c r="K332" s="100"/>
      <c r="L332" s="101"/>
    </row>
    <row r="333" spans="1:12" ht="12.75" x14ac:dyDescent="0.2">
      <c r="A333" s="99"/>
      <c r="B333" s="100"/>
      <c r="C333" s="100"/>
      <c r="D333" s="101"/>
      <c r="E333" s="102"/>
      <c r="F333" s="102"/>
      <c r="G333" s="102"/>
      <c r="H333" s="102"/>
      <c r="I333" s="102"/>
      <c r="J333" s="102"/>
      <c r="K333" s="100"/>
      <c r="L333" s="101"/>
    </row>
    <row r="334" spans="1:12" ht="12.75" x14ac:dyDescent="0.2">
      <c r="A334" s="99"/>
      <c r="B334" s="100"/>
      <c r="C334" s="100"/>
      <c r="D334" s="101"/>
      <c r="E334" s="102"/>
      <c r="F334" s="102"/>
      <c r="G334" s="102"/>
      <c r="H334" s="102"/>
      <c r="I334" s="102"/>
      <c r="J334" s="102"/>
      <c r="K334" s="100"/>
      <c r="L334" s="101"/>
    </row>
    <row r="335" spans="1:12" ht="12.75" x14ac:dyDescent="0.2">
      <c r="A335" s="99"/>
      <c r="B335" s="100"/>
      <c r="C335" s="100"/>
      <c r="D335" s="101"/>
      <c r="E335" s="102"/>
      <c r="F335" s="102"/>
      <c r="G335" s="102"/>
      <c r="H335" s="102"/>
      <c r="I335" s="102"/>
      <c r="J335" s="102"/>
      <c r="K335" s="100"/>
      <c r="L335" s="101"/>
    </row>
    <row r="336" spans="1:12" ht="12.75" x14ac:dyDescent="0.2">
      <c r="A336" s="99"/>
      <c r="B336" s="100"/>
      <c r="C336" s="100"/>
      <c r="D336" s="101"/>
      <c r="E336" s="102"/>
      <c r="F336" s="102"/>
      <c r="G336" s="102"/>
      <c r="H336" s="102"/>
      <c r="I336" s="102"/>
      <c r="J336" s="102"/>
      <c r="K336" s="100"/>
      <c r="L336" s="101"/>
    </row>
    <row r="337" spans="1:12" ht="12.75" x14ac:dyDescent="0.2">
      <c r="A337" s="99"/>
      <c r="B337" s="100"/>
      <c r="C337" s="100"/>
      <c r="D337" s="101"/>
      <c r="E337" s="102"/>
      <c r="F337" s="102"/>
      <c r="G337" s="102"/>
      <c r="H337" s="102"/>
      <c r="I337" s="102"/>
      <c r="J337" s="102"/>
      <c r="K337" s="100"/>
      <c r="L337" s="101"/>
    </row>
    <row r="338" spans="1:12" ht="12.75" x14ac:dyDescent="0.2">
      <c r="A338" s="99"/>
      <c r="B338" s="100"/>
      <c r="C338" s="100"/>
      <c r="D338" s="101"/>
      <c r="E338" s="102"/>
      <c r="F338" s="102"/>
      <c r="G338" s="102"/>
      <c r="H338" s="102"/>
      <c r="I338" s="102"/>
      <c r="J338" s="102"/>
      <c r="K338" s="100"/>
      <c r="L338" s="101"/>
    </row>
    <row r="339" spans="1:12" ht="12.75" x14ac:dyDescent="0.2">
      <c r="A339" s="99"/>
      <c r="B339" s="100"/>
      <c r="C339" s="100"/>
      <c r="D339" s="101"/>
      <c r="E339" s="102"/>
      <c r="F339" s="102"/>
      <c r="G339" s="102"/>
      <c r="H339" s="102"/>
      <c r="I339" s="102"/>
      <c r="J339" s="102"/>
      <c r="K339" s="100"/>
      <c r="L339" s="101"/>
    </row>
    <row r="340" spans="1:12" ht="12.75" x14ac:dyDescent="0.2">
      <c r="A340" s="99"/>
      <c r="B340" s="100"/>
      <c r="C340" s="100"/>
      <c r="D340" s="101"/>
      <c r="E340" s="102"/>
      <c r="F340" s="102"/>
      <c r="G340" s="102"/>
      <c r="H340" s="102"/>
      <c r="I340" s="102"/>
      <c r="J340" s="102"/>
      <c r="K340" s="100"/>
      <c r="L340" s="101"/>
    </row>
    <row r="341" spans="1:12" ht="12.75" x14ac:dyDescent="0.2">
      <c r="A341" s="99"/>
      <c r="B341" s="100"/>
      <c r="C341" s="100"/>
      <c r="D341" s="101"/>
      <c r="E341" s="102"/>
      <c r="F341" s="102"/>
      <c r="G341" s="102"/>
      <c r="H341" s="102"/>
      <c r="I341" s="102"/>
      <c r="J341" s="102"/>
      <c r="K341" s="100"/>
      <c r="L341" s="101"/>
    </row>
    <row r="342" spans="1:12" ht="12.75" x14ac:dyDescent="0.2">
      <c r="A342" s="99"/>
      <c r="B342" s="100"/>
      <c r="C342" s="100"/>
      <c r="D342" s="101"/>
      <c r="E342" s="102"/>
      <c r="F342" s="102"/>
      <c r="G342" s="102"/>
      <c r="H342" s="102"/>
      <c r="I342" s="102"/>
      <c r="J342" s="102"/>
      <c r="K342" s="100"/>
      <c r="L342" s="101"/>
    </row>
    <row r="343" spans="1:12" ht="12.75" x14ac:dyDescent="0.2">
      <c r="A343" s="99"/>
      <c r="B343" s="100"/>
      <c r="C343" s="100"/>
      <c r="D343" s="101"/>
      <c r="E343" s="102"/>
      <c r="F343" s="102"/>
      <c r="G343" s="102"/>
      <c r="H343" s="102"/>
      <c r="I343" s="102"/>
      <c r="J343" s="102"/>
      <c r="K343" s="100"/>
      <c r="L343" s="101"/>
    </row>
    <row r="344" spans="1:12" ht="12.75" x14ac:dyDescent="0.2">
      <c r="A344" s="99"/>
      <c r="B344" s="100"/>
      <c r="C344" s="100"/>
      <c r="D344" s="101"/>
      <c r="E344" s="102"/>
      <c r="F344" s="102"/>
      <c r="G344" s="102"/>
      <c r="H344" s="102"/>
      <c r="I344" s="102"/>
      <c r="J344" s="102"/>
      <c r="K344" s="100"/>
      <c r="L344" s="101"/>
    </row>
    <row r="345" spans="1:12" ht="12.75" x14ac:dyDescent="0.2">
      <c r="A345" s="99"/>
      <c r="B345" s="100"/>
      <c r="C345" s="100"/>
      <c r="D345" s="101"/>
      <c r="E345" s="102"/>
      <c r="F345" s="102"/>
      <c r="G345" s="102"/>
      <c r="H345" s="102"/>
      <c r="I345" s="102"/>
      <c r="J345" s="102"/>
      <c r="K345" s="100"/>
      <c r="L345" s="101"/>
    </row>
    <row r="346" spans="1:12" ht="12.75" x14ac:dyDescent="0.2">
      <c r="A346" s="99"/>
      <c r="B346" s="100"/>
      <c r="C346" s="100"/>
      <c r="D346" s="101"/>
      <c r="E346" s="102"/>
      <c r="F346" s="102"/>
      <c r="G346" s="102"/>
      <c r="H346" s="102"/>
      <c r="I346" s="102"/>
      <c r="J346" s="102"/>
      <c r="K346" s="100"/>
      <c r="L346" s="101"/>
    </row>
    <row r="347" spans="1:12" ht="12.75" x14ac:dyDescent="0.2">
      <c r="A347" s="99"/>
      <c r="B347" s="100"/>
      <c r="C347" s="100"/>
      <c r="D347" s="101"/>
      <c r="E347" s="102"/>
      <c r="F347" s="102"/>
      <c r="G347" s="102"/>
      <c r="H347" s="102"/>
      <c r="I347" s="102"/>
      <c r="J347" s="102"/>
      <c r="K347" s="100"/>
      <c r="L347" s="101"/>
    </row>
    <row r="348" spans="1:12" ht="12.75" x14ac:dyDescent="0.2">
      <c r="A348" s="99"/>
      <c r="B348" s="100"/>
      <c r="C348" s="100"/>
      <c r="D348" s="101"/>
      <c r="E348" s="102"/>
      <c r="F348" s="102"/>
      <c r="G348" s="102"/>
      <c r="H348" s="102"/>
      <c r="I348" s="102"/>
      <c r="J348" s="102"/>
      <c r="K348" s="100"/>
      <c r="L348" s="101"/>
    </row>
    <row r="349" spans="1:12" ht="12.75" x14ac:dyDescent="0.2">
      <c r="A349" s="99"/>
      <c r="B349" s="100"/>
      <c r="C349" s="100"/>
      <c r="D349" s="101"/>
      <c r="E349" s="102"/>
      <c r="F349" s="102"/>
      <c r="G349" s="102"/>
      <c r="H349" s="102"/>
      <c r="I349" s="102"/>
      <c r="J349" s="102"/>
      <c r="K349" s="100"/>
      <c r="L349" s="101"/>
    </row>
    <row r="350" spans="1:12" ht="12.75" x14ac:dyDescent="0.2">
      <c r="A350" s="99"/>
      <c r="B350" s="100"/>
      <c r="C350" s="100"/>
      <c r="D350" s="101"/>
      <c r="E350" s="102"/>
      <c r="F350" s="102"/>
      <c r="G350" s="102"/>
      <c r="H350" s="102"/>
      <c r="I350" s="102"/>
      <c r="J350" s="102"/>
      <c r="K350" s="100"/>
      <c r="L350" s="101"/>
    </row>
    <row r="351" spans="1:12" ht="12.75" x14ac:dyDescent="0.2">
      <c r="A351" s="99"/>
      <c r="B351" s="100"/>
      <c r="C351" s="100"/>
      <c r="D351" s="101"/>
      <c r="E351" s="102"/>
      <c r="F351" s="102"/>
      <c r="G351" s="102"/>
      <c r="H351" s="102"/>
      <c r="I351" s="102"/>
      <c r="J351" s="102"/>
      <c r="K351" s="100"/>
      <c r="L351" s="101"/>
    </row>
    <row r="352" spans="1:12" ht="12.75" x14ac:dyDescent="0.2">
      <c r="A352" s="99"/>
      <c r="B352" s="100"/>
      <c r="C352" s="100"/>
      <c r="D352" s="101"/>
      <c r="E352" s="102"/>
      <c r="F352" s="102"/>
      <c r="G352" s="102"/>
      <c r="H352" s="102"/>
      <c r="I352" s="102"/>
      <c r="J352" s="102"/>
      <c r="K352" s="100"/>
      <c r="L352" s="101"/>
    </row>
    <row r="353" spans="1:12" ht="12.75" x14ac:dyDescent="0.2">
      <c r="A353" s="99"/>
      <c r="B353" s="100"/>
      <c r="C353" s="100"/>
      <c r="D353" s="101"/>
      <c r="E353" s="102"/>
      <c r="F353" s="102"/>
      <c r="G353" s="102"/>
      <c r="H353" s="102"/>
      <c r="I353" s="102"/>
      <c r="J353" s="102"/>
      <c r="K353" s="100"/>
      <c r="L353" s="101"/>
    </row>
    <row r="354" spans="1:12" ht="12.75" x14ac:dyDescent="0.2">
      <c r="A354" s="99"/>
      <c r="B354" s="100"/>
      <c r="C354" s="100"/>
      <c r="D354" s="101"/>
      <c r="E354" s="102"/>
      <c r="F354" s="102"/>
      <c r="G354" s="102"/>
      <c r="H354" s="102"/>
      <c r="I354" s="102"/>
      <c r="J354" s="102"/>
      <c r="K354" s="100"/>
      <c r="L354" s="101"/>
    </row>
    <row r="355" spans="1:12" ht="12.75" x14ac:dyDescent="0.2">
      <c r="A355" s="99"/>
      <c r="B355" s="100"/>
      <c r="C355" s="100"/>
      <c r="D355" s="101"/>
      <c r="E355" s="102"/>
      <c r="F355" s="102"/>
      <c r="G355" s="102"/>
      <c r="H355" s="102"/>
      <c r="I355" s="102"/>
      <c r="J355" s="102"/>
      <c r="K355" s="100"/>
      <c r="L355" s="101"/>
    </row>
    <row r="356" spans="1:12" ht="12.75" x14ac:dyDescent="0.2">
      <c r="A356" s="99"/>
      <c r="B356" s="100"/>
      <c r="C356" s="100"/>
      <c r="D356" s="101"/>
      <c r="E356" s="102"/>
      <c r="F356" s="102"/>
      <c r="G356" s="102"/>
      <c r="H356" s="102"/>
      <c r="I356" s="102"/>
      <c r="J356" s="102"/>
      <c r="K356" s="100"/>
      <c r="L356" s="101"/>
    </row>
    <row r="357" spans="1:12" ht="12.75" x14ac:dyDescent="0.2">
      <c r="A357" s="99"/>
      <c r="B357" s="100"/>
      <c r="C357" s="100"/>
      <c r="D357" s="101"/>
      <c r="E357" s="102"/>
      <c r="F357" s="102"/>
      <c r="G357" s="102"/>
      <c r="H357" s="102"/>
      <c r="I357" s="102"/>
      <c r="J357" s="102"/>
      <c r="K357" s="100"/>
      <c r="L357" s="101"/>
    </row>
    <row r="358" spans="1:12" ht="12.75" x14ac:dyDescent="0.2">
      <c r="A358" s="99"/>
      <c r="B358" s="100"/>
      <c r="C358" s="100"/>
      <c r="D358" s="101"/>
      <c r="E358" s="102"/>
      <c r="F358" s="102"/>
      <c r="G358" s="102"/>
      <c r="H358" s="102"/>
      <c r="I358" s="102"/>
      <c r="J358" s="102"/>
      <c r="K358" s="100"/>
      <c r="L358" s="101"/>
    </row>
    <row r="359" spans="1:12" ht="12.75" x14ac:dyDescent="0.2">
      <c r="A359" s="99"/>
      <c r="B359" s="100"/>
      <c r="C359" s="100"/>
      <c r="D359" s="101"/>
      <c r="E359" s="102"/>
      <c r="F359" s="102"/>
      <c r="G359" s="102"/>
      <c r="H359" s="102"/>
      <c r="I359" s="102"/>
      <c r="J359" s="102"/>
      <c r="K359" s="100"/>
      <c r="L359" s="101"/>
    </row>
    <row r="360" spans="1:12" ht="12.75" x14ac:dyDescent="0.2">
      <c r="A360" s="99"/>
      <c r="B360" s="100"/>
      <c r="C360" s="100"/>
      <c r="D360" s="101"/>
      <c r="E360" s="102"/>
      <c r="F360" s="102"/>
      <c r="G360" s="102"/>
      <c r="H360" s="102"/>
      <c r="I360" s="102"/>
      <c r="J360" s="102"/>
      <c r="K360" s="100"/>
      <c r="L360" s="101"/>
    </row>
    <row r="361" spans="1:12" ht="12.75" x14ac:dyDescent="0.2">
      <c r="A361" s="99"/>
      <c r="B361" s="100"/>
      <c r="C361" s="100"/>
      <c r="D361" s="101"/>
      <c r="E361" s="102"/>
      <c r="F361" s="102"/>
      <c r="G361" s="102"/>
      <c r="H361" s="102"/>
      <c r="I361" s="102"/>
      <c r="J361" s="102"/>
      <c r="K361" s="100"/>
      <c r="L361" s="101"/>
    </row>
    <row r="362" spans="1:12" ht="12.75" x14ac:dyDescent="0.2">
      <c r="A362" s="99"/>
      <c r="B362" s="100"/>
      <c r="C362" s="100"/>
      <c r="D362" s="101"/>
      <c r="E362" s="102"/>
      <c r="F362" s="102"/>
      <c r="G362" s="102"/>
      <c r="H362" s="102"/>
      <c r="I362" s="102"/>
      <c r="J362" s="102"/>
      <c r="K362" s="100"/>
      <c r="L362" s="101"/>
    </row>
    <row r="363" spans="1:12" ht="12.75" x14ac:dyDescent="0.2">
      <c r="A363" s="99"/>
      <c r="B363" s="100"/>
      <c r="C363" s="100"/>
      <c r="D363" s="101"/>
      <c r="E363" s="102"/>
      <c r="F363" s="102"/>
      <c r="G363" s="102"/>
      <c r="H363" s="102"/>
      <c r="I363" s="102"/>
      <c r="J363" s="102"/>
      <c r="K363" s="100"/>
      <c r="L363" s="101"/>
    </row>
    <row r="364" spans="1:12" ht="12.75" x14ac:dyDescent="0.2">
      <c r="A364" s="99"/>
      <c r="B364" s="100"/>
      <c r="C364" s="100"/>
      <c r="D364" s="101"/>
      <c r="E364" s="102"/>
      <c r="F364" s="102"/>
      <c r="G364" s="102"/>
      <c r="H364" s="102"/>
      <c r="I364" s="102"/>
      <c r="J364" s="102"/>
      <c r="K364" s="100"/>
      <c r="L364" s="101"/>
    </row>
    <row r="365" spans="1:12" ht="12.75" x14ac:dyDescent="0.2">
      <c r="A365" s="99"/>
      <c r="B365" s="100"/>
      <c r="C365" s="100"/>
      <c r="D365" s="101"/>
      <c r="E365" s="102"/>
      <c r="F365" s="102"/>
      <c r="G365" s="102"/>
      <c r="H365" s="102"/>
      <c r="I365" s="102"/>
      <c r="J365" s="102"/>
      <c r="K365" s="100"/>
      <c r="L365" s="101"/>
    </row>
    <row r="366" spans="1:12" ht="12.75" x14ac:dyDescent="0.2">
      <c r="A366" s="99"/>
      <c r="B366" s="100"/>
      <c r="C366" s="100"/>
      <c r="D366" s="101"/>
      <c r="E366" s="102"/>
      <c r="F366" s="102"/>
      <c r="G366" s="102"/>
      <c r="H366" s="102"/>
      <c r="I366" s="102"/>
      <c r="J366" s="102"/>
      <c r="K366" s="100"/>
      <c r="L366" s="101"/>
    </row>
    <row r="367" spans="1:12" ht="12.75" x14ac:dyDescent="0.2">
      <c r="A367" s="99"/>
      <c r="B367" s="100"/>
      <c r="C367" s="100"/>
      <c r="D367" s="101"/>
      <c r="E367" s="102"/>
      <c r="F367" s="102"/>
      <c r="G367" s="102"/>
      <c r="H367" s="102"/>
      <c r="I367" s="102"/>
      <c r="J367" s="102"/>
      <c r="K367" s="100"/>
      <c r="L367" s="101"/>
    </row>
    <row r="368" spans="1:12" ht="12.75" x14ac:dyDescent="0.2">
      <c r="A368" s="99"/>
      <c r="B368" s="100"/>
      <c r="C368" s="100"/>
      <c r="D368" s="101"/>
      <c r="E368" s="102"/>
      <c r="F368" s="102"/>
      <c r="G368" s="102"/>
      <c r="H368" s="102"/>
      <c r="I368" s="102"/>
      <c r="J368" s="102"/>
      <c r="K368" s="100"/>
      <c r="L368" s="101"/>
    </row>
    <row r="369" spans="1:12" ht="12.75" x14ac:dyDescent="0.2">
      <c r="A369" s="99"/>
      <c r="B369" s="100"/>
      <c r="C369" s="100"/>
      <c r="D369" s="101"/>
      <c r="E369" s="102"/>
      <c r="F369" s="102"/>
      <c r="G369" s="102"/>
      <c r="H369" s="102"/>
      <c r="I369" s="102"/>
      <c r="J369" s="102"/>
      <c r="K369" s="100"/>
      <c r="L369" s="101"/>
    </row>
    <row r="370" spans="1:12" ht="12.75" x14ac:dyDescent="0.2">
      <c r="A370" s="99"/>
      <c r="B370" s="100"/>
      <c r="C370" s="100"/>
      <c r="D370" s="101"/>
      <c r="E370" s="102"/>
      <c r="F370" s="102"/>
      <c r="G370" s="102"/>
      <c r="H370" s="102"/>
      <c r="I370" s="102"/>
      <c r="J370" s="102"/>
      <c r="K370" s="100"/>
      <c r="L370" s="101"/>
    </row>
    <row r="371" spans="1:12" ht="12.75" x14ac:dyDescent="0.2">
      <c r="A371" s="99"/>
      <c r="B371" s="100"/>
      <c r="C371" s="100"/>
      <c r="D371" s="101"/>
      <c r="E371" s="102"/>
      <c r="F371" s="102"/>
      <c r="G371" s="102"/>
      <c r="H371" s="102"/>
      <c r="I371" s="102"/>
      <c r="J371" s="102"/>
      <c r="K371" s="100"/>
      <c r="L371" s="101"/>
    </row>
    <row r="372" spans="1:12" ht="12.75" x14ac:dyDescent="0.2">
      <c r="A372" s="99"/>
      <c r="B372" s="100"/>
      <c r="C372" s="100"/>
      <c r="D372" s="101"/>
      <c r="E372" s="102"/>
      <c r="F372" s="102"/>
      <c r="G372" s="102"/>
      <c r="H372" s="102"/>
      <c r="I372" s="102"/>
      <c r="J372" s="102"/>
      <c r="K372" s="100"/>
      <c r="L372" s="101"/>
    </row>
    <row r="373" spans="1:12" ht="12.75" x14ac:dyDescent="0.2">
      <c r="A373" s="99"/>
      <c r="B373" s="100"/>
      <c r="C373" s="100"/>
      <c r="D373" s="101"/>
      <c r="E373" s="102"/>
      <c r="F373" s="102"/>
      <c r="G373" s="102"/>
      <c r="H373" s="102"/>
      <c r="I373" s="102"/>
      <c r="J373" s="102"/>
      <c r="K373" s="100"/>
      <c r="L373" s="101"/>
    </row>
    <row r="374" spans="1:12" ht="12.75" x14ac:dyDescent="0.2">
      <c r="A374" s="99"/>
      <c r="B374" s="100"/>
      <c r="C374" s="100"/>
      <c r="D374" s="101"/>
      <c r="E374" s="102"/>
      <c r="F374" s="102"/>
      <c r="G374" s="102"/>
      <c r="H374" s="102"/>
      <c r="I374" s="102"/>
      <c r="J374" s="102"/>
      <c r="K374" s="100"/>
      <c r="L374" s="101"/>
    </row>
    <row r="375" spans="1:12" ht="12.75" x14ac:dyDescent="0.2">
      <c r="A375" s="99"/>
      <c r="B375" s="100"/>
      <c r="C375" s="100"/>
      <c r="D375" s="101"/>
      <c r="E375" s="102"/>
      <c r="F375" s="102"/>
      <c r="G375" s="102"/>
      <c r="H375" s="102"/>
      <c r="I375" s="102"/>
      <c r="J375" s="102"/>
      <c r="K375" s="100"/>
      <c r="L375" s="101"/>
    </row>
    <row r="376" spans="1:12" ht="12.75" x14ac:dyDescent="0.2">
      <c r="A376" s="99"/>
      <c r="B376" s="100"/>
      <c r="C376" s="100"/>
      <c r="D376" s="101"/>
      <c r="E376" s="102"/>
      <c r="F376" s="102"/>
      <c r="G376" s="102"/>
      <c r="H376" s="102"/>
      <c r="I376" s="102"/>
      <c r="J376" s="102"/>
      <c r="K376" s="100"/>
      <c r="L376" s="101"/>
    </row>
    <row r="377" spans="1:12" ht="12.75" x14ac:dyDescent="0.2">
      <c r="A377" s="99"/>
      <c r="B377" s="100"/>
      <c r="C377" s="100"/>
      <c r="D377" s="101"/>
      <c r="E377" s="102"/>
      <c r="F377" s="102"/>
      <c r="G377" s="102"/>
      <c r="H377" s="102"/>
      <c r="I377" s="102"/>
      <c r="J377" s="102"/>
      <c r="K377" s="100"/>
      <c r="L377" s="101"/>
    </row>
    <row r="378" spans="1:12" ht="12.75" x14ac:dyDescent="0.2">
      <c r="A378" s="99"/>
      <c r="B378" s="100"/>
      <c r="C378" s="100"/>
      <c r="D378" s="101"/>
      <c r="E378" s="102"/>
      <c r="F378" s="102"/>
      <c r="G378" s="102"/>
      <c r="H378" s="102"/>
      <c r="I378" s="102"/>
      <c r="J378" s="102"/>
      <c r="K378" s="100"/>
      <c r="L378" s="101"/>
    </row>
    <row r="379" spans="1:12" ht="12.75" x14ac:dyDescent="0.2">
      <c r="A379" s="99"/>
      <c r="B379" s="100"/>
      <c r="C379" s="100"/>
      <c r="D379" s="101"/>
      <c r="E379" s="102"/>
      <c r="F379" s="102"/>
      <c r="G379" s="102"/>
      <c r="H379" s="102"/>
      <c r="I379" s="102"/>
      <c r="J379" s="102"/>
      <c r="K379" s="100"/>
      <c r="L379" s="101"/>
    </row>
    <row r="380" spans="1:12" ht="12.75" x14ac:dyDescent="0.2">
      <c r="A380" s="99"/>
      <c r="B380" s="100"/>
      <c r="C380" s="100"/>
      <c r="D380" s="101"/>
      <c r="E380" s="102"/>
      <c r="F380" s="102"/>
      <c r="G380" s="102"/>
      <c r="H380" s="102"/>
      <c r="I380" s="102"/>
      <c r="J380" s="102"/>
      <c r="K380" s="100"/>
      <c r="L380" s="101"/>
    </row>
    <row r="381" spans="1:12" ht="12.75" x14ac:dyDescent="0.2">
      <c r="A381" s="99"/>
      <c r="B381" s="100"/>
      <c r="C381" s="100"/>
      <c r="D381" s="101"/>
      <c r="E381" s="102"/>
      <c r="F381" s="102"/>
      <c r="G381" s="102"/>
      <c r="H381" s="102"/>
      <c r="I381" s="102"/>
      <c r="J381" s="102"/>
      <c r="K381" s="100"/>
      <c r="L381" s="101"/>
    </row>
    <row r="382" spans="1:12" ht="12.75" x14ac:dyDescent="0.2">
      <c r="A382" s="99"/>
      <c r="B382" s="100"/>
      <c r="C382" s="100"/>
      <c r="D382" s="101"/>
      <c r="E382" s="102"/>
      <c r="F382" s="102"/>
      <c r="G382" s="102"/>
      <c r="H382" s="102"/>
      <c r="I382" s="102"/>
      <c r="J382" s="102"/>
      <c r="K382" s="100"/>
      <c r="L382" s="101"/>
    </row>
    <row r="383" spans="1:12" ht="12.75" x14ac:dyDescent="0.2">
      <c r="A383" s="99"/>
      <c r="B383" s="100"/>
      <c r="C383" s="100"/>
      <c r="D383" s="101"/>
      <c r="E383" s="102"/>
      <c r="F383" s="102"/>
      <c r="G383" s="102"/>
      <c r="H383" s="102"/>
      <c r="I383" s="102"/>
      <c r="J383" s="102"/>
      <c r="K383" s="100"/>
      <c r="L383" s="101"/>
    </row>
    <row r="384" spans="1:12" ht="12.75" x14ac:dyDescent="0.2">
      <c r="A384" s="99"/>
      <c r="B384" s="100"/>
      <c r="C384" s="100"/>
      <c r="D384" s="101"/>
      <c r="E384" s="102"/>
      <c r="F384" s="102"/>
      <c r="G384" s="102"/>
      <c r="H384" s="102"/>
      <c r="I384" s="102"/>
      <c r="J384" s="102"/>
      <c r="K384" s="100"/>
      <c r="L384" s="101"/>
    </row>
    <row r="385" spans="1:12" ht="12.75" x14ac:dyDescent="0.2">
      <c r="A385" s="99"/>
      <c r="B385" s="100"/>
      <c r="C385" s="100"/>
      <c r="D385" s="101"/>
      <c r="E385" s="102"/>
      <c r="F385" s="102"/>
      <c r="G385" s="102"/>
      <c r="H385" s="102"/>
      <c r="I385" s="102"/>
      <c r="J385" s="102"/>
      <c r="K385" s="100"/>
      <c r="L385" s="101"/>
    </row>
    <row r="386" spans="1:12" ht="12.75" x14ac:dyDescent="0.2">
      <c r="A386" s="99"/>
      <c r="B386" s="100"/>
      <c r="C386" s="100"/>
      <c r="D386" s="101"/>
      <c r="E386" s="102"/>
      <c r="F386" s="102"/>
      <c r="G386" s="102"/>
      <c r="H386" s="102"/>
      <c r="I386" s="102"/>
      <c r="J386" s="102"/>
      <c r="K386" s="100"/>
      <c r="L386" s="101"/>
    </row>
    <row r="387" spans="1:12" ht="12.75" x14ac:dyDescent="0.2">
      <c r="A387" s="99"/>
      <c r="B387" s="100"/>
      <c r="C387" s="100"/>
      <c r="D387" s="101"/>
      <c r="E387" s="102"/>
      <c r="F387" s="102"/>
      <c r="G387" s="102"/>
      <c r="H387" s="102"/>
      <c r="I387" s="102"/>
      <c r="J387" s="102"/>
      <c r="K387" s="100"/>
      <c r="L387" s="101"/>
    </row>
    <row r="388" spans="1:12" ht="12.75" x14ac:dyDescent="0.2">
      <c r="A388" s="99"/>
      <c r="B388" s="100"/>
      <c r="C388" s="100"/>
      <c r="D388" s="101"/>
      <c r="E388" s="102"/>
      <c r="F388" s="102"/>
      <c r="G388" s="102"/>
      <c r="H388" s="102"/>
      <c r="I388" s="102"/>
      <c r="J388" s="102"/>
      <c r="K388" s="100"/>
      <c r="L388" s="101"/>
    </row>
    <row r="389" spans="1:12" ht="12.75" x14ac:dyDescent="0.2">
      <c r="A389" s="99"/>
      <c r="B389" s="100"/>
      <c r="C389" s="100"/>
      <c r="D389" s="101"/>
      <c r="E389" s="102"/>
      <c r="F389" s="102"/>
      <c r="G389" s="102"/>
      <c r="H389" s="102"/>
      <c r="I389" s="102"/>
      <c r="J389" s="102"/>
      <c r="K389" s="100"/>
      <c r="L389" s="101"/>
    </row>
    <row r="390" spans="1:12" ht="12.75" x14ac:dyDescent="0.2">
      <c r="A390" s="99"/>
      <c r="B390" s="100"/>
      <c r="C390" s="100"/>
      <c r="D390" s="101"/>
      <c r="E390" s="102"/>
      <c r="F390" s="102"/>
      <c r="G390" s="102"/>
      <c r="H390" s="102"/>
      <c r="I390" s="102"/>
      <c r="J390" s="102"/>
      <c r="K390" s="100"/>
      <c r="L390" s="101"/>
    </row>
    <row r="391" spans="1:12" ht="12.75" x14ac:dyDescent="0.2">
      <c r="A391" s="99"/>
      <c r="B391" s="100"/>
      <c r="C391" s="100"/>
      <c r="D391" s="101"/>
      <c r="E391" s="102"/>
      <c r="F391" s="102"/>
      <c r="G391" s="102"/>
      <c r="H391" s="102"/>
      <c r="I391" s="102"/>
      <c r="J391" s="102"/>
      <c r="K391" s="100"/>
      <c r="L391" s="101"/>
    </row>
    <row r="392" spans="1:12" ht="12.75" x14ac:dyDescent="0.2">
      <c r="A392" s="99"/>
      <c r="B392" s="100"/>
      <c r="C392" s="100"/>
      <c r="D392" s="101"/>
      <c r="E392" s="102"/>
      <c r="F392" s="102"/>
      <c r="G392" s="102"/>
      <c r="H392" s="102"/>
      <c r="I392" s="102"/>
      <c r="J392" s="102"/>
      <c r="K392" s="100"/>
      <c r="L392" s="101"/>
    </row>
    <row r="393" spans="1:12" ht="12.75" x14ac:dyDescent="0.2">
      <c r="A393" s="99"/>
      <c r="B393" s="100"/>
      <c r="C393" s="100"/>
      <c r="D393" s="101"/>
      <c r="E393" s="102"/>
      <c r="F393" s="102"/>
      <c r="G393" s="102"/>
      <c r="H393" s="102"/>
      <c r="I393" s="102"/>
      <c r="J393" s="102"/>
      <c r="K393" s="100"/>
      <c r="L393" s="101"/>
    </row>
    <row r="394" spans="1:12" ht="12.75" x14ac:dyDescent="0.2">
      <c r="A394" s="99"/>
      <c r="B394" s="100"/>
      <c r="C394" s="100"/>
      <c r="D394" s="101"/>
      <c r="E394" s="102"/>
      <c r="F394" s="102"/>
      <c r="G394" s="102"/>
      <c r="H394" s="102"/>
      <c r="I394" s="102"/>
      <c r="J394" s="102"/>
      <c r="K394" s="100"/>
      <c r="L394" s="101"/>
    </row>
    <row r="395" spans="1:12" ht="12.75" x14ac:dyDescent="0.2">
      <c r="A395" s="99"/>
      <c r="B395" s="100"/>
      <c r="C395" s="100"/>
      <c r="D395" s="101"/>
      <c r="E395" s="102"/>
      <c r="F395" s="102"/>
      <c r="G395" s="102"/>
      <c r="H395" s="102"/>
      <c r="I395" s="102"/>
      <c r="J395" s="102"/>
      <c r="K395" s="100"/>
      <c r="L395" s="101"/>
    </row>
    <row r="396" spans="1:12" ht="12.75" x14ac:dyDescent="0.2">
      <c r="A396" s="99"/>
      <c r="B396" s="100"/>
      <c r="C396" s="100"/>
      <c r="D396" s="101"/>
      <c r="E396" s="102"/>
      <c r="F396" s="102"/>
      <c r="G396" s="102"/>
      <c r="H396" s="102"/>
      <c r="I396" s="102"/>
      <c r="J396" s="102"/>
      <c r="K396" s="100"/>
      <c r="L396" s="101"/>
    </row>
    <row r="397" spans="1:12" ht="12.75" x14ac:dyDescent="0.2">
      <c r="A397" s="99"/>
      <c r="B397" s="100"/>
      <c r="C397" s="100"/>
      <c r="D397" s="101"/>
      <c r="E397" s="102"/>
      <c r="F397" s="102"/>
      <c r="G397" s="102"/>
      <c r="H397" s="102"/>
      <c r="I397" s="102"/>
      <c r="J397" s="102"/>
      <c r="K397" s="100"/>
      <c r="L397" s="101"/>
    </row>
    <row r="398" spans="1:12" ht="12.75" x14ac:dyDescent="0.2">
      <c r="A398" s="99"/>
      <c r="B398" s="100"/>
      <c r="C398" s="100"/>
      <c r="D398" s="101"/>
      <c r="E398" s="102"/>
      <c r="F398" s="102"/>
      <c r="G398" s="102"/>
      <c r="H398" s="102"/>
      <c r="I398" s="102"/>
      <c r="J398" s="102"/>
      <c r="K398" s="100"/>
      <c r="L398" s="101"/>
    </row>
    <row r="399" spans="1:12" ht="12.75" x14ac:dyDescent="0.2">
      <c r="A399" s="99"/>
      <c r="B399" s="100"/>
      <c r="C399" s="100"/>
      <c r="D399" s="101"/>
      <c r="E399" s="102"/>
      <c r="F399" s="102"/>
      <c r="G399" s="102"/>
      <c r="H399" s="102"/>
      <c r="I399" s="102"/>
      <c r="J399" s="102"/>
      <c r="K399" s="100"/>
      <c r="L399" s="101"/>
    </row>
    <row r="400" spans="1:12" ht="12.75" x14ac:dyDescent="0.2">
      <c r="A400" s="99"/>
      <c r="B400" s="100"/>
      <c r="C400" s="100"/>
      <c r="D400" s="101"/>
      <c r="E400" s="102"/>
      <c r="F400" s="102"/>
      <c r="G400" s="102"/>
      <c r="H400" s="102"/>
      <c r="I400" s="102"/>
      <c r="J400" s="102"/>
      <c r="K400" s="100"/>
      <c r="L400" s="101"/>
    </row>
    <row r="401" spans="1:12" ht="12.75" x14ac:dyDescent="0.2">
      <c r="A401" s="99"/>
      <c r="B401" s="100"/>
      <c r="C401" s="100"/>
      <c r="D401" s="101"/>
      <c r="E401" s="102"/>
      <c r="F401" s="102"/>
      <c r="G401" s="102"/>
      <c r="H401" s="102"/>
      <c r="I401" s="102"/>
      <c r="J401" s="102"/>
      <c r="K401" s="100"/>
      <c r="L401" s="101"/>
    </row>
    <row r="402" spans="1:12" ht="12.75" x14ac:dyDescent="0.2">
      <c r="A402" s="99"/>
      <c r="B402" s="100"/>
      <c r="C402" s="100"/>
      <c r="D402" s="101"/>
      <c r="E402" s="102"/>
      <c r="F402" s="102"/>
      <c r="G402" s="102"/>
      <c r="H402" s="102"/>
      <c r="I402" s="102"/>
      <c r="J402" s="102"/>
      <c r="K402" s="100"/>
      <c r="L402" s="101"/>
    </row>
    <row r="403" spans="1:12" ht="12.75" x14ac:dyDescent="0.2">
      <c r="A403" s="99"/>
      <c r="B403" s="100"/>
      <c r="C403" s="100"/>
      <c r="D403" s="101"/>
      <c r="E403" s="102"/>
      <c r="F403" s="102"/>
      <c r="G403" s="102"/>
      <c r="H403" s="102"/>
      <c r="I403" s="102"/>
      <c r="J403" s="102"/>
      <c r="K403" s="100"/>
      <c r="L403" s="101"/>
    </row>
    <row r="404" spans="1:12" ht="12.75" x14ac:dyDescent="0.2">
      <c r="A404" s="99"/>
      <c r="B404" s="100"/>
      <c r="C404" s="100"/>
      <c r="D404" s="101"/>
      <c r="E404" s="102"/>
      <c r="F404" s="102"/>
      <c r="G404" s="102"/>
      <c r="H404" s="102"/>
      <c r="I404" s="102"/>
      <c r="J404" s="102"/>
      <c r="K404" s="100"/>
      <c r="L404" s="101"/>
    </row>
    <row r="405" spans="1:12" ht="12.75" x14ac:dyDescent="0.2">
      <c r="A405" s="99"/>
      <c r="B405" s="100"/>
      <c r="C405" s="100"/>
      <c r="D405" s="101"/>
      <c r="E405" s="102"/>
      <c r="F405" s="102"/>
      <c r="G405" s="102"/>
      <c r="H405" s="102"/>
      <c r="I405" s="102"/>
      <c r="J405" s="102"/>
      <c r="K405" s="100"/>
      <c r="L405" s="101"/>
    </row>
    <row r="406" spans="1:12" ht="12.75" x14ac:dyDescent="0.2">
      <c r="A406" s="99"/>
      <c r="B406" s="100"/>
      <c r="C406" s="100"/>
      <c r="D406" s="101"/>
      <c r="E406" s="102"/>
      <c r="F406" s="102"/>
      <c r="G406" s="102"/>
      <c r="H406" s="102"/>
      <c r="I406" s="102"/>
      <c r="J406" s="102"/>
      <c r="K406" s="100"/>
      <c r="L406" s="101"/>
    </row>
    <row r="407" spans="1:12" ht="12.75" x14ac:dyDescent="0.2">
      <c r="A407" s="99"/>
      <c r="B407" s="100"/>
      <c r="C407" s="100"/>
      <c r="D407" s="101"/>
      <c r="E407" s="102"/>
      <c r="F407" s="102"/>
      <c r="G407" s="102"/>
      <c r="H407" s="102"/>
      <c r="I407" s="102"/>
      <c r="J407" s="102"/>
      <c r="K407" s="100"/>
      <c r="L407" s="101"/>
    </row>
    <row r="408" spans="1:12" ht="12.75" x14ac:dyDescent="0.2">
      <c r="A408" s="99"/>
      <c r="B408" s="100"/>
      <c r="C408" s="100"/>
      <c r="D408" s="101"/>
      <c r="E408" s="102"/>
      <c r="F408" s="102"/>
      <c r="G408" s="102"/>
      <c r="H408" s="102"/>
      <c r="I408" s="102"/>
      <c r="J408" s="102"/>
      <c r="K408" s="100"/>
      <c r="L408" s="101"/>
    </row>
    <row r="409" spans="1:12" ht="12.75" x14ac:dyDescent="0.2">
      <c r="A409" s="99"/>
      <c r="B409" s="100"/>
      <c r="C409" s="100"/>
      <c r="D409" s="101"/>
      <c r="E409" s="102"/>
      <c r="F409" s="102"/>
      <c r="G409" s="102"/>
      <c r="H409" s="102"/>
      <c r="I409" s="102"/>
      <c r="J409" s="102"/>
      <c r="K409" s="100"/>
      <c r="L409" s="101"/>
    </row>
    <row r="410" spans="1:12" ht="12.75" x14ac:dyDescent="0.2">
      <c r="A410" s="99"/>
      <c r="B410" s="100"/>
      <c r="C410" s="100"/>
      <c r="D410" s="101"/>
      <c r="E410" s="102"/>
      <c r="F410" s="102"/>
      <c r="G410" s="102"/>
      <c r="H410" s="102"/>
      <c r="I410" s="102"/>
      <c r="J410" s="102"/>
      <c r="K410" s="100"/>
      <c r="L410" s="101"/>
    </row>
    <row r="411" spans="1:12" ht="12.75" x14ac:dyDescent="0.2">
      <c r="A411" s="99"/>
      <c r="B411" s="100"/>
      <c r="C411" s="100"/>
      <c r="D411" s="101"/>
      <c r="E411" s="102"/>
      <c r="F411" s="102"/>
      <c r="G411" s="102"/>
      <c r="H411" s="102"/>
      <c r="I411" s="102"/>
      <c r="J411" s="102"/>
      <c r="K411" s="100"/>
      <c r="L411" s="101"/>
    </row>
    <row r="412" spans="1:12" ht="12.75" x14ac:dyDescent="0.2">
      <c r="A412" s="99"/>
      <c r="B412" s="100"/>
      <c r="C412" s="100"/>
      <c r="D412" s="101"/>
      <c r="E412" s="102"/>
      <c r="F412" s="102"/>
      <c r="G412" s="102"/>
      <c r="H412" s="102"/>
      <c r="I412" s="102"/>
      <c r="J412" s="102"/>
      <c r="K412" s="100"/>
      <c r="L412" s="101"/>
    </row>
    <row r="413" spans="1:12" ht="12.75" x14ac:dyDescent="0.2">
      <c r="A413" s="99"/>
      <c r="B413" s="100"/>
      <c r="C413" s="100"/>
      <c r="D413" s="101"/>
      <c r="E413" s="102"/>
      <c r="F413" s="102"/>
      <c r="G413" s="102"/>
      <c r="H413" s="102"/>
      <c r="I413" s="102"/>
      <c r="J413" s="102"/>
      <c r="K413" s="100"/>
      <c r="L413" s="101"/>
    </row>
    <row r="414" spans="1:12" ht="12.75" x14ac:dyDescent="0.2">
      <c r="A414" s="99"/>
      <c r="B414" s="100"/>
      <c r="C414" s="100"/>
      <c r="D414" s="101"/>
      <c r="E414" s="102"/>
      <c r="F414" s="102"/>
      <c r="G414" s="102"/>
      <c r="H414" s="102"/>
      <c r="I414" s="102"/>
      <c r="J414" s="102"/>
      <c r="K414" s="100"/>
      <c r="L414" s="101"/>
    </row>
    <row r="415" spans="1:12" ht="12.75" x14ac:dyDescent="0.2">
      <c r="A415" s="99"/>
      <c r="B415" s="100"/>
      <c r="C415" s="100"/>
      <c r="D415" s="101"/>
      <c r="E415" s="102"/>
      <c r="F415" s="102"/>
      <c r="G415" s="102"/>
      <c r="H415" s="102"/>
      <c r="I415" s="102"/>
      <c r="J415" s="102"/>
      <c r="K415" s="100"/>
      <c r="L415" s="101"/>
    </row>
    <row r="416" spans="1:12" ht="12.75" x14ac:dyDescent="0.2">
      <c r="A416" s="99"/>
      <c r="B416" s="100"/>
      <c r="C416" s="100"/>
      <c r="D416" s="101"/>
      <c r="E416" s="102"/>
      <c r="F416" s="102"/>
      <c r="G416" s="102"/>
      <c r="H416" s="102"/>
      <c r="I416" s="102"/>
      <c r="J416" s="102"/>
      <c r="K416" s="100"/>
      <c r="L416" s="101"/>
    </row>
    <row r="417" spans="1:12" ht="12.75" x14ac:dyDescent="0.2">
      <c r="A417" s="99"/>
      <c r="B417" s="100"/>
      <c r="C417" s="100"/>
      <c r="D417" s="101"/>
      <c r="E417" s="102"/>
      <c r="F417" s="102"/>
      <c r="G417" s="102"/>
      <c r="H417" s="102"/>
      <c r="I417" s="102"/>
      <c r="J417" s="102"/>
      <c r="K417" s="100"/>
      <c r="L417" s="101"/>
    </row>
    <row r="418" spans="1:12" ht="12.75" x14ac:dyDescent="0.2">
      <c r="A418" s="99"/>
      <c r="B418" s="100"/>
      <c r="C418" s="100"/>
      <c r="D418" s="101"/>
      <c r="E418" s="102"/>
      <c r="F418" s="102"/>
      <c r="G418" s="102"/>
      <c r="H418" s="102"/>
      <c r="I418" s="102"/>
      <c r="J418" s="102"/>
      <c r="K418" s="100"/>
      <c r="L418" s="101"/>
    </row>
    <row r="419" spans="1:12" ht="12.75" x14ac:dyDescent="0.2">
      <c r="A419" s="99"/>
      <c r="B419" s="100"/>
      <c r="C419" s="100"/>
      <c r="D419" s="101"/>
      <c r="E419" s="102"/>
      <c r="F419" s="102"/>
      <c r="G419" s="102"/>
      <c r="H419" s="102"/>
      <c r="I419" s="102"/>
      <c r="J419" s="102"/>
      <c r="K419" s="100"/>
      <c r="L419" s="101"/>
    </row>
    <row r="420" spans="1:12" ht="12.75" x14ac:dyDescent="0.2">
      <c r="A420" s="99"/>
      <c r="B420" s="100"/>
      <c r="C420" s="100"/>
      <c r="D420" s="101"/>
      <c r="E420" s="102"/>
      <c r="F420" s="102"/>
      <c r="G420" s="102"/>
      <c r="H420" s="102"/>
      <c r="I420" s="102"/>
      <c r="J420" s="102"/>
      <c r="K420" s="100"/>
      <c r="L420" s="101"/>
    </row>
    <row r="421" spans="1:12" ht="12.75" x14ac:dyDescent="0.2">
      <c r="A421" s="99"/>
      <c r="B421" s="100"/>
      <c r="C421" s="100"/>
      <c r="D421" s="101"/>
      <c r="E421" s="102"/>
      <c r="F421" s="102"/>
      <c r="G421" s="102"/>
      <c r="H421" s="102"/>
      <c r="I421" s="102"/>
      <c r="J421" s="102"/>
      <c r="K421" s="100"/>
      <c r="L421" s="101"/>
    </row>
    <row r="422" spans="1:12" ht="12.75" x14ac:dyDescent="0.2">
      <c r="A422" s="99"/>
      <c r="B422" s="100"/>
      <c r="C422" s="100"/>
      <c r="D422" s="101"/>
      <c r="E422" s="102"/>
      <c r="F422" s="102"/>
      <c r="G422" s="102"/>
      <c r="H422" s="102"/>
      <c r="I422" s="102"/>
      <c r="J422" s="102"/>
      <c r="K422" s="100"/>
      <c r="L422" s="101"/>
    </row>
    <row r="423" spans="1:12" ht="12.75" x14ac:dyDescent="0.2">
      <c r="A423" s="99"/>
      <c r="B423" s="100"/>
      <c r="C423" s="100"/>
      <c r="D423" s="101"/>
      <c r="E423" s="102"/>
      <c r="F423" s="102"/>
      <c r="G423" s="102"/>
      <c r="H423" s="102"/>
      <c r="I423" s="102"/>
      <c r="J423" s="102"/>
      <c r="K423" s="100"/>
      <c r="L423" s="101"/>
    </row>
    <row r="424" spans="1:12" ht="12.75" x14ac:dyDescent="0.2">
      <c r="A424" s="99"/>
      <c r="B424" s="100"/>
      <c r="C424" s="100"/>
      <c r="D424" s="101"/>
      <c r="E424" s="102"/>
      <c r="F424" s="102"/>
      <c r="G424" s="102"/>
      <c r="H424" s="102"/>
      <c r="I424" s="102"/>
      <c r="J424" s="102"/>
      <c r="K424" s="100"/>
      <c r="L424" s="101"/>
    </row>
    <row r="425" spans="1:12" ht="12.75" x14ac:dyDescent="0.2">
      <c r="A425" s="99"/>
      <c r="B425" s="100"/>
      <c r="C425" s="100"/>
      <c r="D425" s="101"/>
      <c r="E425" s="102"/>
      <c r="F425" s="102"/>
      <c r="G425" s="102"/>
      <c r="H425" s="102"/>
      <c r="I425" s="102"/>
      <c r="J425" s="102"/>
      <c r="K425" s="100"/>
      <c r="L425" s="101"/>
    </row>
    <row r="426" spans="1:12" ht="12.75" x14ac:dyDescent="0.2">
      <c r="A426" s="99"/>
      <c r="B426" s="100"/>
      <c r="C426" s="100"/>
      <c r="D426" s="101"/>
      <c r="E426" s="102"/>
      <c r="F426" s="102"/>
      <c r="G426" s="102"/>
      <c r="H426" s="102"/>
      <c r="I426" s="102"/>
      <c r="J426" s="102"/>
      <c r="K426" s="100"/>
      <c r="L426" s="101"/>
    </row>
    <row r="427" spans="1:12" ht="12.75" x14ac:dyDescent="0.2">
      <c r="A427" s="99"/>
      <c r="B427" s="100"/>
      <c r="C427" s="100"/>
      <c r="D427" s="101"/>
      <c r="E427" s="102"/>
      <c r="F427" s="102"/>
      <c r="G427" s="102"/>
      <c r="H427" s="102"/>
      <c r="I427" s="102"/>
      <c r="J427" s="102"/>
      <c r="K427" s="100"/>
      <c r="L427" s="101"/>
    </row>
    <row r="428" spans="1:12" ht="12.75" x14ac:dyDescent="0.2">
      <c r="A428" s="99"/>
      <c r="B428" s="100"/>
      <c r="C428" s="100"/>
      <c r="D428" s="101"/>
      <c r="E428" s="102"/>
      <c r="F428" s="102"/>
      <c r="G428" s="102"/>
      <c r="H428" s="102"/>
      <c r="I428" s="102"/>
      <c r="J428" s="102"/>
      <c r="K428" s="100"/>
      <c r="L428" s="101"/>
    </row>
    <row r="429" spans="1:12" ht="12.75" x14ac:dyDescent="0.2">
      <c r="A429" s="99"/>
      <c r="B429" s="100"/>
      <c r="C429" s="100"/>
      <c r="D429" s="101"/>
      <c r="E429" s="102"/>
      <c r="F429" s="102"/>
      <c r="G429" s="102"/>
      <c r="H429" s="102"/>
      <c r="I429" s="102"/>
      <c r="J429" s="102"/>
      <c r="K429" s="100"/>
      <c r="L429" s="101"/>
    </row>
    <row r="430" spans="1:12" ht="12.75" x14ac:dyDescent="0.2">
      <c r="A430" s="99"/>
      <c r="B430" s="100"/>
      <c r="C430" s="100"/>
      <c r="D430" s="101"/>
      <c r="E430" s="102"/>
      <c r="F430" s="102"/>
      <c r="G430" s="102"/>
      <c r="H430" s="102"/>
      <c r="I430" s="102"/>
      <c r="J430" s="102"/>
      <c r="K430" s="100"/>
      <c r="L430" s="101"/>
    </row>
    <row r="431" spans="1:12" ht="12.75" x14ac:dyDescent="0.2">
      <c r="A431" s="99"/>
      <c r="B431" s="100"/>
      <c r="C431" s="100"/>
      <c r="D431" s="101"/>
      <c r="E431" s="102"/>
      <c r="F431" s="102"/>
      <c r="G431" s="102"/>
      <c r="H431" s="102"/>
      <c r="I431" s="102"/>
      <c r="J431" s="102"/>
      <c r="K431" s="100"/>
      <c r="L431" s="101"/>
    </row>
    <row r="432" spans="1:12" ht="12.75" x14ac:dyDescent="0.2">
      <c r="A432" s="99"/>
      <c r="B432" s="100"/>
      <c r="C432" s="100"/>
      <c r="D432" s="101"/>
      <c r="E432" s="102"/>
      <c r="F432" s="102"/>
      <c r="G432" s="102"/>
      <c r="H432" s="102"/>
      <c r="I432" s="102"/>
      <c r="J432" s="102"/>
      <c r="K432" s="100"/>
      <c r="L432" s="101"/>
    </row>
    <row r="433" spans="1:12" ht="12.75" x14ac:dyDescent="0.2">
      <c r="A433" s="99"/>
      <c r="B433" s="100"/>
      <c r="C433" s="100"/>
      <c r="D433" s="101"/>
      <c r="E433" s="102"/>
      <c r="F433" s="102"/>
      <c r="G433" s="102"/>
      <c r="H433" s="102"/>
      <c r="I433" s="102"/>
      <c r="J433" s="102"/>
      <c r="K433" s="100"/>
      <c r="L433" s="101"/>
    </row>
    <row r="434" spans="1:12" ht="12.75" x14ac:dyDescent="0.2">
      <c r="A434" s="99"/>
      <c r="B434" s="100"/>
      <c r="C434" s="100"/>
      <c r="D434" s="101"/>
      <c r="E434" s="102"/>
      <c r="F434" s="102"/>
      <c r="G434" s="102"/>
      <c r="H434" s="102"/>
      <c r="I434" s="102"/>
      <c r="J434" s="102"/>
      <c r="K434" s="100"/>
      <c r="L434" s="101"/>
    </row>
    <row r="435" spans="1:12" ht="12.75" x14ac:dyDescent="0.2">
      <c r="A435" s="99"/>
      <c r="B435" s="100"/>
      <c r="C435" s="100"/>
      <c r="D435" s="101"/>
      <c r="E435" s="102"/>
      <c r="F435" s="102"/>
      <c r="G435" s="102"/>
      <c r="H435" s="102"/>
      <c r="I435" s="102"/>
      <c r="J435" s="102"/>
      <c r="K435" s="100"/>
      <c r="L435" s="101"/>
    </row>
    <row r="436" spans="1:12" ht="12.75" x14ac:dyDescent="0.2">
      <c r="A436" s="99"/>
      <c r="B436" s="100"/>
      <c r="C436" s="100"/>
      <c r="D436" s="101"/>
      <c r="E436" s="102"/>
      <c r="F436" s="102"/>
      <c r="G436" s="102"/>
      <c r="H436" s="102"/>
      <c r="I436" s="102"/>
      <c r="J436" s="102"/>
      <c r="K436" s="100"/>
      <c r="L436" s="101"/>
    </row>
    <row r="437" spans="1:12" ht="12.75" x14ac:dyDescent="0.2">
      <c r="A437" s="99"/>
      <c r="B437" s="100"/>
      <c r="C437" s="100"/>
      <c r="D437" s="101"/>
      <c r="E437" s="102"/>
      <c r="F437" s="102"/>
      <c r="G437" s="102"/>
      <c r="H437" s="102"/>
      <c r="I437" s="102"/>
      <c r="J437" s="102"/>
      <c r="K437" s="100"/>
      <c r="L437" s="101"/>
    </row>
    <row r="438" spans="1:12" ht="12.75" x14ac:dyDescent="0.2">
      <c r="A438" s="99"/>
      <c r="B438" s="100"/>
      <c r="C438" s="100"/>
      <c r="D438" s="101"/>
      <c r="E438" s="102"/>
      <c r="F438" s="102"/>
      <c r="G438" s="102"/>
      <c r="H438" s="102"/>
      <c r="I438" s="102"/>
      <c r="J438" s="102"/>
      <c r="K438" s="100"/>
      <c r="L438" s="101"/>
    </row>
    <row r="439" spans="1:12" ht="12.75" x14ac:dyDescent="0.2">
      <c r="A439" s="99"/>
      <c r="B439" s="100"/>
      <c r="C439" s="100"/>
      <c r="D439" s="101"/>
      <c r="E439" s="102"/>
      <c r="F439" s="102"/>
      <c r="G439" s="102"/>
      <c r="H439" s="102"/>
      <c r="I439" s="102"/>
      <c r="J439" s="102"/>
      <c r="K439" s="100"/>
      <c r="L439" s="101"/>
    </row>
    <row r="440" spans="1:12" ht="12.75" x14ac:dyDescent="0.2">
      <c r="A440" s="99"/>
      <c r="B440" s="100"/>
      <c r="C440" s="100"/>
      <c r="D440" s="101"/>
      <c r="E440" s="102"/>
      <c r="F440" s="102"/>
      <c r="G440" s="102"/>
      <c r="H440" s="102"/>
      <c r="I440" s="102"/>
      <c r="J440" s="102"/>
      <c r="K440" s="100"/>
      <c r="L440" s="101"/>
    </row>
    <row r="441" spans="1:12" ht="12.75" x14ac:dyDescent="0.2">
      <c r="A441" s="99"/>
      <c r="B441" s="100"/>
      <c r="C441" s="100"/>
      <c r="D441" s="101"/>
      <c r="E441" s="102"/>
      <c r="F441" s="102"/>
      <c r="G441" s="102"/>
      <c r="H441" s="102"/>
      <c r="I441" s="102"/>
      <c r="J441" s="102"/>
      <c r="K441" s="100"/>
      <c r="L441" s="101"/>
    </row>
    <row r="442" spans="1:12" ht="12.75" x14ac:dyDescent="0.2">
      <c r="A442" s="99"/>
      <c r="B442" s="100"/>
      <c r="C442" s="100"/>
      <c r="D442" s="101"/>
      <c r="E442" s="102"/>
      <c r="F442" s="102"/>
      <c r="G442" s="102"/>
      <c r="H442" s="102"/>
      <c r="I442" s="102"/>
      <c r="J442" s="102"/>
      <c r="K442" s="100"/>
      <c r="L442" s="101"/>
    </row>
    <row r="443" spans="1:12" ht="12.75" x14ac:dyDescent="0.2">
      <c r="A443" s="99"/>
      <c r="B443" s="100"/>
      <c r="C443" s="100"/>
      <c r="D443" s="101"/>
      <c r="E443" s="102"/>
      <c r="F443" s="102"/>
      <c r="G443" s="102"/>
      <c r="H443" s="102"/>
      <c r="I443" s="102"/>
      <c r="J443" s="102"/>
      <c r="K443" s="100"/>
      <c r="L443" s="101"/>
    </row>
    <row r="444" spans="1:12" ht="12.75" x14ac:dyDescent="0.2">
      <c r="A444" s="99"/>
      <c r="B444" s="100"/>
      <c r="C444" s="100"/>
      <c r="D444" s="101"/>
      <c r="E444" s="102"/>
      <c r="F444" s="102"/>
      <c r="G444" s="102"/>
      <c r="H444" s="102"/>
      <c r="I444" s="102"/>
      <c r="J444" s="102"/>
      <c r="K444" s="100"/>
      <c r="L444" s="101"/>
    </row>
    <row r="445" spans="1:12" ht="12.75" x14ac:dyDescent="0.2">
      <c r="A445" s="99"/>
      <c r="B445" s="100"/>
      <c r="C445" s="100"/>
      <c r="D445" s="101"/>
      <c r="E445" s="102"/>
      <c r="F445" s="102"/>
      <c r="G445" s="102"/>
      <c r="H445" s="102"/>
      <c r="I445" s="102"/>
      <c r="J445" s="102"/>
      <c r="K445" s="100"/>
      <c r="L445" s="101"/>
    </row>
    <row r="446" spans="1:12" ht="12.75" x14ac:dyDescent="0.2">
      <c r="A446" s="99"/>
      <c r="B446" s="100"/>
      <c r="C446" s="100"/>
      <c r="D446" s="101"/>
      <c r="E446" s="102"/>
      <c r="F446" s="102"/>
      <c r="G446" s="102"/>
      <c r="H446" s="102"/>
      <c r="I446" s="102"/>
      <c r="J446" s="102"/>
      <c r="K446" s="100"/>
      <c r="L446" s="101"/>
    </row>
    <row r="447" spans="1:12" ht="12.75" x14ac:dyDescent="0.2">
      <c r="A447" s="99"/>
      <c r="B447" s="100"/>
      <c r="C447" s="100"/>
      <c r="D447" s="101"/>
      <c r="E447" s="102"/>
      <c r="F447" s="102"/>
      <c r="G447" s="102"/>
      <c r="H447" s="102"/>
      <c r="I447" s="102"/>
      <c r="J447" s="102"/>
      <c r="K447" s="100"/>
      <c r="L447" s="101"/>
    </row>
    <row r="448" spans="1:12" ht="12.75" x14ac:dyDescent="0.2">
      <c r="A448" s="99"/>
      <c r="B448" s="100"/>
      <c r="C448" s="100"/>
      <c r="D448" s="101"/>
      <c r="E448" s="102"/>
      <c r="F448" s="102"/>
      <c r="G448" s="102"/>
      <c r="H448" s="102"/>
      <c r="I448" s="102"/>
      <c r="J448" s="102"/>
      <c r="K448" s="100"/>
      <c r="L448" s="101"/>
    </row>
    <row r="449" spans="1:12" ht="12.75" x14ac:dyDescent="0.2">
      <c r="A449" s="99"/>
      <c r="B449" s="100"/>
      <c r="C449" s="100"/>
      <c r="D449" s="101"/>
      <c r="E449" s="102"/>
      <c r="F449" s="102"/>
      <c r="G449" s="102"/>
      <c r="H449" s="102"/>
      <c r="I449" s="102"/>
      <c r="J449" s="102"/>
      <c r="K449" s="100"/>
      <c r="L449" s="101"/>
    </row>
    <row r="450" spans="1:12" ht="12.75" x14ac:dyDescent="0.2">
      <c r="A450" s="99"/>
      <c r="B450" s="100"/>
      <c r="C450" s="100"/>
      <c r="D450" s="101"/>
      <c r="E450" s="102"/>
      <c r="F450" s="102"/>
      <c r="G450" s="102"/>
      <c r="H450" s="102"/>
      <c r="I450" s="102"/>
      <c r="J450" s="102"/>
      <c r="K450" s="100"/>
      <c r="L450" s="101"/>
    </row>
    <row r="451" spans="1:12" ht="12.75" x14ac:dyDescent="0.2">
      <c r="A451" s="99"/>
      <c r="B451" s="100"/>
      <c r="C451" s="100"/>
      <c r="D451" s="101"/>
      <c r="E451" s="102"/>
      <c r="F451" s="102"/>
      <c r="G451" s="102"/>
      <c r="H451" s="102"/>
      <c r="I451" s="102"/>
      <c r="J451" s="102"/>
      <c r="K451" s="100"/>
      <c r="L451" s="101"/>
    </row>
    <row r="452" spans="1:12" ht="12.75" x14ac:dyDescent="0.2">
      <c r="A452" s="99"/>
      <c r="B452" s="100"/>
      <c r="C452" s="100"/>
      <c r="D452" s="101"/>
      <c r="E452" s="102"/>
      <c r="F452" s="102"/>
      <c r="G452" s="102"/>
      <c r="H452" s="102"/>
      <c r="I452" s="102"/>
      <c r="J452" s="102"/>
      <c r="K452" s="100"/>
      <c r="L452" s="101"/>
    </row>
    <row r="453" spans="1:12" ht="12.75" x14ac:dyDescent="0.2">
      <c r="A453" s="99"/>
      <c r="B453" s="100"/>
      <c r="C453" s="100"/>
      <c r="D453" s="101"/>
      <c r="E453" s="102"/>
      <c r="F453" s="102"/>
      <c r="G453" s="102"/>
      <c r="H453" s="102"/>
      <c r="I453" s="102"/>
      <c r="J453" s="102"/>
      <c r="K453" s="100"/>
      <c r="L453" s="101"/>
    </row>
    <row r="454" spans="1:12" ht="12.75" x14ac:dyDescent="0.2">
      <c r="A454" s="99"/>
      <c r="B454" s="100"/>
      <c r="C454" s="100"/>
      <c r="D454" s="101"/>
      <c r="E454" s="102"/>
      <c r="F454" s="102"/>
      <c r="G454" s="102"/>
      <c r="H454" s="102"/>
      <c r="I454" s="102"/>
      <c r="J454" s="102"/>
      <c r="K454" s="100"/>
      <c r="L454" s="101"/>
    </row>
    <row r="455" spans="1:12" ht="12.75" x14ac:dyDescent="0.2">
      <c r="A455" s="99"/>
      <c r="B455" s="100"/>
      <c r="C455" s="100"/>
      <c r="D455" s="101"/>
      <c r="E455" s="102"/>
      <c r="F455" s="102"/>
      <c r="G455" s="102"/>
      <c r="H455" s="102"/>
      <c r="I455" s="102"/>
      <c r="J455" s="102"/>
      <c r="K455" s="100"/>
      <c r="L455" s="101"/>
    </row>
    <row r="456" spans="1:12" ht="12.75" x14ac:dyDescent="0.2">
      <c r="A456" s="99"/>
      <c r="B456" s="100"/>
      <c r="C456" s="100"/>
      <c r="D456" s="101"/>
      <c r="E456" s="102"/>
      <c r="F456" s="102"/>
      <c r="G456" s="102"/>
      <c r="H456" s="102"/>
      <c r="I456" s="102"/>
      <c r="J456" s="102"/>
      <c r="K456" s="100"/>
      <c r="L456" s="101"/>
    </row>
    <row r="457" spans="1:12" ht="12.75" x14ac:dyDescent="0.2">
      <c r="A457" s="99"/>
      <c r="B457" s="100"/>
      <c r="C457" s="100"/>
      <c r="D457" s="101"/>
      <c r="E457" s="102"/>
      <c r="F457" s="102"/>
      <c r="G457" s="102"/>
      <c r="H457" s="102"/>
      <c r="I457" s="102"/>
      <c r="J457" s="102"/>
      <c r="K457" s="100"/>
      <c r="L457" s="101"/>
    </row>
    <row r="458" spans="1:12" ht="12.75" x14ac:dyDescent="0.2">
      <c r="A458" s="99"/>
      <c r="B458" s="100"/>
      <c r="C458" s="100"/>
      <c r="D458" s="101"/>
      <c r="E458" s="102"/>
      <c r="F458" s="102"/>
      <c r="G458" s="102"/>
      <c r="H458" s="102"/>
      <c r="I458" s="102"/>
      <c r="J458" s="102"/>
      <c r="K458" s="100"/>
      <c r="L458" s="101"/>
    </row>
    <row r="459" spans="1:12" ht="12.75" x14ac:dyDescent="0.2">
      <c r="A459" s="99"/>
      <c r="B459" s="100"/>
      <c r="C459" s="100"/>
      <c r="D459" s="101"/>
      <c r="E459" s="102"/>
      <c r="F459" s="102"/>
      <c r="G459" s="102"/>
      <c r="H459" s="102"/>
      <c r="I459" s="102"/>
      <c r="J459" s="102"/>
      <c r="K459" s="100"/>
      <c r="L459" s="101"/>
    </row>
    <row r="460" spans="1:12" ht="12.75" x14ac:dyDescent="0.2">
      <c r="A460" s="99"/>
      <c r="B460" s="100"/>
      <c r="C460" s="100"/>
      <c r="D460" s="101"/>
      <c r="E460" s="102"/>
      <c r="F460" s="102"/>
      <c r="G460" s="102"/>
      <c r="H460" s="102"/>
      <c r="I460" s="102"/>
      <c r="J460" s="102"/>
      <c r="K460" s="100"/>
      <c r="L460" s="101"/>
    </row>
    <row r="461" spans="1:12" ht="12.75" x14ac:dyDescent="0.2">
      <c r="A461" s="99"/>
      <c r="B461" s="100"/>
      <c r="C461" s="100"/>
      <c r="D461" s="101"/>
      <c r="E461" s="102"/>
      <c r="F461" s="102"/>
      <c r="G461" s="102"/>
      <c r="H461" s="102"/>
      <c r="I461" s="102"/>
      <c r="J461" s="102"/>
      <c r="K461" s="100"/>
      <c r="L461" s="101"/>
    </row>
    <row r="462" spans="1:12" ht="12.75" x14ac:dyDescent="0.2">
      <c r="A462" s="99"/>
      <c r="B462" s="100"/>
      <c r="C462" s="100"/>
      <c r="D462" s="101"/>
      <c r="E462" s="102"/>
      <c r="F462" s="102"/>
      <c r="G462" s="102"/>
      <c r="H462" s="102"/>
      <c r="I462" s="102"/>
      <c r="J462" s="102"/>
      <c r="K462" s="100"/>
      <c r="L462" s="101"/>
    </row>
    <row r="463" spans="1:12" ht="12.75" x14ac:dyDescent="0.2">
      <c r="A463" s="99"/>
      <c r="B463" s="100"/>
      <c r="C463" s="100"/>
      <c r="D463" s="101"/>
      <c r="E463" s="102"/>
      <c r="F463" s="102"/>
      <c r="G463" s="102"/>
      <c r="H463" s="102"/>
      <c r="I463" s="102"/>
      <c r="J463" s="102"/>
      <c r="K463" s="100"/>
      <c r="L463" s="101"/>
    </row>
    <row r="464" spans="1:12" ht="12.75" x14ac:dyDescent="0.2">
      <c r="A464" s="99"/>
      <c r="B464" s="100"/>
      <c r="C464" s="100"/>
      <c r="D464" s="101"/>
      <c r="E464" s="102"/>
      <c r="F464" s="102"/>
      <c r="G464" s="102"/>
      <c r="H464" s="102"/>
      <c r="I464" s="102"/>
      <c r="J464" s="102"/>
      <c r="K464" s="100"/>
      <c r="L464" s="101"/>
    </row>
    <row r="465" spans="1:12" ht="12.75" x14ac:dyDescent="0.2">
      <c r="A465" s="99"/>
      <c r="B465" s="100"/>
      <c r="C465" s="100"/>
      <c r="D465" s="101"/>
      <c r="E465" s="102"/>
      <c r="F465" s="102"/>
      <c r="G465" s="102"/>
      <c r="H465" s="102"/>
      <c r="I465" s="102"/>
      <c r="J465" s="102"/>
      <c r="K465" s="100"/>
      <c r="L465" s="101"/>
    </row>
    <row r="466" spans="1:12" ht="12.75" x14ac:dyDescent="0.2">
      <c r="A466" s="99"/>
      <c r="B466" s="100"/>
      <c r="C466" s="100"/>
      <c r="D466" s="101"/>
      <c r="E466" s="102"/>
      <c r="F466" s="102"/>
      <c r="G466" s="102"/>
      <c r="H466" s="102"/>
      <c r="I466" s="102"/>
      <c r="J466" s="102"/>
      <c r="K466" s="100"/>
      <c r="L466" s="101"/>
    </row>
    <row r="467" spans="1:12" ht="12.75" x14ac:dyDescent="0.2">
      <c r="A467" s="99"/>
      <c r="B467" s="100"/>
      <c r="C467" s="100"/>
      <c r="D467" s="101"/>
      <c r="E467" s="102"/>
      <c r="F467" s="102"/>
      <c r="G467" s="102"/>
      <c r="H467" s="102"/>
      <c r="I467" s="102"/>
      <c r="J467" s="102"/>
      <c r="K467" s="100"/>
      <c r="L467" s="101"/>
    </row>
    <row r="468" spans="1:12" ht="12.75" x14ac:dyDescent="0.2">
      <c r="A468" s="99"/>
      <c r="B468" s="100"/>
      <c r="C468" s="100"/>
      <c r="D468" s="101"/>
      <c r="E468" s="102"/>
      <c r="F468" s="102"/>
      <c r="G468" s="102"/>
      <c r="H468" s="102"/>
      <c r="I468" s="102"/>
      <c r="J468" s="102"/>
      <c r="K468" s="100"/>
      <c r="L468" s="101"/>
    </row>
    <row r="469" spans="1:12" ht="12.75" x14ac:dyDescent="0.2">
      <c r="A469" s="99"/>
      <c r="B469" s="100"/>
      <c r="C469" s="100"/>
      <c r="D469" s="101"/>
      <c r="E469" s="102"/>
      <c r="F469" s="102"/>
      <c r="G469" s="102"/>
      <c r="H469" s="102"/>
      <c r="I469" s="102"/>
      <c r="J469" s="102"/>
      <c r="K469" s="100"/>
      <c r="L469" s="101"/>
    </row>
    <row r="470" spans="1:12" ht="12.75" x14ac:dyDescent="0.2">
      <c r="A470" s="99"/>
      <c r="B470" s="100"/>
      <c r="C470" s="100"/>
      <c r="D470" s="101"/>
      <c r="E470" s="102"/>
      <c r="F470" s="102"/>
      <c r="G470" s="102"/>
      <c r="H470" s="102"/>
      <c r="I470" s="102"/>
      <c r="J470" s="102"/>
      <c r="K470" s="100"/>
      <c r="L470" s="101"/>
    </row>
    <row r="471" spans="1:12" ht="12.75" x14ac:dyDescent="0.2">
      <c r="A471" s="99"/>
      <c r="B471" s="100"/>
      <c r="C471" s="100"/>
      <c r="D471" s="101"/>
      <c r="E471" s="102"/>
      <c r="F471" s="102"/>
      <c r="G471" s="102"/>
      <c r="H471" s="102"/>
      <c r="I471" s="102"/>
      <c r="J471" s="102"/>
      <c r="K471" s="100"/>
      <c r="L471" s="101"/>
    </row>
    <row r="472" spans="1:12" ht="12.75" x14ac:dyDescent="0.2">
      <c r="A472" s="99"/>
      <c r="B472" s="100"/>
      <c r="C472" s="100"/>
      <c r="D472" s="101"/>
      <c r="E472" s="102"/>
      <c r="F472" s="102"/>
      <c r="G472" s="102"/>
      <c r="H472" s="102"/>
      <c r="I472" s="102"/>
      <c r="J472" s="102"/>
      <c r="K472" s="100"/>
      <c r="L472" s="101"/>
    </row>
    <row r="473" spans="1:12" ht="12.75" x14ac:dyDescent="0.2">
      <c r="A473" s="99"/>
      <c r="B473" s="100"/>
      <c r="C473" s="100"/>
      <c r="D473" s="101"/>
      <c r="E473" s="102"/>
      <c r="F473" s="102"/>
      <c r="G473" s="102"/>
      <c r="H473" s="102"/>
      <c r="I473" s="102"/>
      <c r="J473" s="102"/>
      <c r="K473" s="100"/>
      <c r="L473" s="101"/>
    </row>
    <row r="474" spans="1:12" ht="12.75" x14ac:dyDescent="0.2">
      <c r="A474" s="99"/>
      <c r="B474" s="100"/>
      <c r="C474" s="100"/>
      <c r="D474" s="101"/>
      <c r="E474" s="102"/>
      <c r="F474" s="102"/>
      <c r="G474" s="102"/>
      <c r="H474" s="102"/>
      <c r="I474" s="102"/>
      <c r="J474" s="102"/>
      <c r="K474" s="100"/>
      <c r="L474" s="101"/>
    </row>
    <row r="475" spans="1:12" ht="12.75" x14ac:dyDescent="0.2">
      <c r="A475" s="99"/>
      <c r="B475" s="100"/>
      <c r="C475" s="100"/>
      <c r="D475" s="101"/>
      <c r="E475" s="102"/>
      <c r="F475" s="102"/>
      <c r="G475" s="102"/>
      <c r="H475" s="102"/>
      <c r="I475" s="102"/>
      <c r="J475" s="102"/>
      <c r="K475" s="100"/>
      <c r="L475" s="101"/>
    </row>
    <row r="476" spans="1:12" ht="12.75" x14ac:dyDescent="0.2">
      <c r="A476" s="99"/>
      <c r="B476" s="100"/>
      <c r="C476" s="100"/>
      <c r="D476" s="101"/>
      <c r="E476" s="102"/>
      <c r="F476" s="102"/>
      <c r="G476" s="102"/>
      <c r="H476" s="102"/>
      <c r="I476" s="102"/>
      <c r="J476" s="102"/>
      <c r="K476" s="100"/>
      <c r="L476" s="101"/>
    </row>
    <row r="477" spans="1:12" ht="12.75" x14ac:dyDescent="0.2">
      <c r="A477" s="99"/>
      <c r="B477" s="100"/>
      <c r="C477" s="100"/>
      <c r="D477" s="101"/>
      <c r="E477" s="102"/>
      <c r="F477" s="102"/>
      <c r="G477" s="102"/>
      <c r="H477" s="102"/>
      <c r="I477" s="102"/>
      <c r="J477" s="102"/>
      <c r="K477" s="100"/>
      <c r="L477" s="101"/>
    </row>
    <row r="478" spans="1:12" ht="12.75" x14ac:dyDescent="0.2">
      <c r="A478" s="99"/>
      <c r="B478" s="100"/>
      <c r="C478" s="100"/>
      <c r="D478" s="101"/>
      <c r="E478" s="102"/>
      <c r="F478" s="102"/>
      <c r="G478" s="102"/>
      <c r="H478" s="102"/>
      <c r="I478" s="102"/>
      <c r="J478" s="102"/>
      <c r="K478" s="100"/>
      <c r="L478" s="101"/>
    </row>
    <row r="479" spans="1:12" ht="12.75" x14ac:dyDescent="0.2">
      <c r="A479" s="99"/>
      <c r="B479" s="100"/>
      <c r="C479" s="100"/>
      <c r="D479" s="101"/>
      <c r="E479" s="102"/>
      <c r="F479" s="102"/>
      <c r="G479" s="102"/>
      <c r="H479" s="102"/>
      <c r="I479" s="102"/>
      <c r="J479" s="102"/>
      <c r="K479" s="100"/>
      <c r="L479" s="101"/>
    </row>
    <row r="480" spans="1:12" ht="12.75" x14ac:dyDescent="0.2">
      <c r="A480" s="99"/>
      <c r="B480" s="100"/>
      <c r="C480" s="100"/>
      <c r="D480" s="101"/>
      <c r="E480" s="102"/>
      <c r="F480" s="102"/>
      <c r="G480" s="102"/>
      <c r="H480" s="102"/>
      <c r="I480" s="102"/>
      <c r="J480" s="102"/>
      <c r="K480" s="100"/>
      <c r="L480" s="101"/>
    </row>
    <row r="481" spans="1:12" ht="12.75" x14ac:dyDescent="0.2">
      <c r="A481" s="99"/>
      <c r="B481" s="100"/>
      <c r="C481" s="100"/>
      <c r="D481" s="101"/>
      <c r="E481" s="102"/>
      <c r="F481" s="102"/>
      <c r="G481" s="102"/>
      <c r="H481" s="102"/>
      <c r="I481" s="102"/>
      <c r="J481" s="102"/>
      <c r="K481" s="100"/>
      <c r="L481" s="101"/>
    </row>
    <row r="482" spans="1:12" ht="12.75" x14ac:dyDescent="0.2">
      <c r="A482" s="99"/>
      <c r="B482" s="100"/>
      <c r="C482" s="100"/>
      <c r="D482" s="101"/>
      <c r="E482" s="102"/>
      <c r="F482" s="102"/>
      <c r="G482" s="102"/>
      <c r="H482" s="102"/>
      <c r="I482" s="102"/>
      <c r="J482" s="102"/>
      <c r="K482" s="100"/>
      <c r="L482" s="101"/>
    </row>
    <row r="483" spans="1:12" ht="12.75" x14ac:dyDescent="0.2">
      <c r="A483" s="99"/>
      <c r="B483" s="100"/>
      <c r="C483" s="100"/>
      <c r="D483" s="101"/>
      <c r="E483" s="102"/>
      <c r="F483" s="102"/>
      <c r="G483" s="102"/>
      <c r="H483" s="102"/>
      <c r="I483" s="102"/>
      <c r="J483" s="102"/>
      <c r="K483" s="100"/>
      <c r="L483" s="101"/>
    </row>
    <row r="484" spans="1:12" ht="12.75" x14ac:dyDescent="0.2">
      <c r="A484" s="99"/>
      <c r="B484" s="100"/>
      <c r="C484" s="100"/>
      <c r="D484" s="101"/>
      <c r="E484" s="102"/>
      <c r="F484" s="102"/>
      <c r="G484" s="102"/>
      <c r="H484" s="102"/>
      <c r="I484" s="102"/>
      <c r="J484" s="102"/>
      <c r="K484" s="100"/>
      <c r="L484" s="101"/>
    </row>
    <row r="485" spans="1:12" ht="12.75" x14ac:dyDescent="0.2">
      <c r="A485" s="99"/>
      <c r="B485" s="100"/>
      <c r="C485" s="100"/>
      <c r="D485" s="101"/>
      <c r="E485" s="102"/>
      <c r="F485" s="102"/>
      <c r="G485" s="102"/>
      <c r="H485" s="102"/>
      <c r="I485" s="102"/>
      <c r="J485" s="102"/>
      <c r="K485" s="100"/>
      <c r="L485" s="101"/>
    </row>
    <row r="486" spans="1:12" ht="12.75" x14ac:dyDescent="0.2">
      <c r="A486" s="99"/>
      <c r="B486" s="100"/>
      <c r="C486" s="100"/>
      <c r="D486" s="101"/>
      <c r="E486" s="102"/>
      <c r="F486" s="102"/>
      <c r="G486" s="102"/>
      <c r="H486" s="102"/>
      <c r="I486" s="102"/>
      <c r="J486" s="102"/>
      <c r="K486" s="100"/>
      <c r="L486" s="101"/>
    </row>
    <row r="487" spans="1:12" ht="12.75" x14ac:dyDescent="0.2">
      <c r="A487" s="99"/>
      <c r="B487" s="100"/>
      <c r="C487" s="100"/>
      <c r="D487" s="101"/>
      <c r="E487" s="102"/>
      <c r="F487" s="102"/>
      <c r="G487" s="102"/>
      <c r="H487" s="102"/>
      <c r="I487" s="102"/>
      <c r="J487" s="102"/>
      <c r="K487" s="100"/>
      <c r="L487" s="101"/>
    </row>
    <row r="488" spans="1:12" ht="12.75" x14ac:dyDescent="0.2">
      <c r="A488" s="99"/>
      <c r="B488" s="100"/>
      <c r="C488" s="100"/>
      <c r="D488" s="101"/>
      <c r="E488" s="102"/>
      <c r="F488" s="102"/>
      <c r="G488" s="102"/>
      <c r="H488" s="102"/>
      <c r="I488" s="102"/>
      <c r="J488" s="102"/>
      <c r="K488" s="100"/>
      <c r="L488" s="101"/>
    </row>
    <row r="489" spans="1:12" ht="12.75" x14ac:dyDescent="0.2">
      <c r="A489" s="99"/>
      <c r="B489" s="100"/>
      <c r="C489" s="100"/>
      <c r="D489" s="101"/>
      <c r="E489" s="102"/>
      <c r="F489" s="102"/>
      <c r="G489" s="102"/>
      <c r="H489" s="102"/>
      <c r="I489" s="102"/>
      <c r="J489" s="102"/>
      <c r="K489" s="100"/>
      <c r="L489" s="101"/>
    </row>
    <row r="490" spans="1:12" ht="12.75" x14ac:dyDescent="0.2">
      <c r="A490" s="99"/>
      <c r="B490" s="100"/>
      <c r="C490" s="100"/>
      <c r="D490" s="101"/>
      <c r="E490" s="102"/>
      <c r="F490" s="102"/>
      <c r="G490" s="102"/>
      <c r="H490" s="102"/>
      <c r="I490" s="102"/>
      <c r="J490" s="102"/>
      <c r="K490" s="100"/>
      <c r="L490" s="101"/>
    </row>
    <row r="491" spans="1:12" ht="12.75" x14ac:dyDescent="0.2">
      <c r="A491" s="99"/>
      <c r="B491" s="100"/>
      <c r="C491" s="100"/>
      <c r="D491" s="101"/>
      <c r="E491" s="102"/>
      <c r="F491" s="102"/>
      <c r="G491" s="102"/>
      <c r="H491" s="102"/>
      <c r="I491" s="102"/>
      <c r="J491" s="102"/>
      <c r="K491" s="100"/>
      <c r="L491" s="101"/>
    </row>
    <row r="492" spans="1:12" ht="12.75" x14ac:dyDescent="0.2">
      <c r="A492" s="99"/>
      <c r="B492" s="100"/>
      <c r="C492" s="100"/>
      <c r="D492" s="101"/>
      <c r="E492" s="102"/>
      <c r="F492" s="102"/>
      <c r="G492" s="102"/>
      <c r="H492" s="102"/>
      <c r="I492" s="102"/>
      <c r="J492" s="102"/>
      <c r="K492" s="100"/>
      <c r="L492" s="101"/>
    </row>
    <row r="493" spans="1:12" ht="12.75" x14ac:dyDescent="0.2">
      <c r="A493" s="99"/>
      <c r="B493" s="100"/>
      <c r="C493" s="100"/>
      <c r="D493" s="101"/>
      <c r="E493" s="102"/>
      <c r="F493" s="102"/>
      <c r="G493" s="102"/>
      <c r="H493" s="102"/>
      <c r="I493" s="102"/>
      <c r="J493" s="102"/>
      <c r="K493" s="100"/>
      <c r="L493" s="101"/>
    </row>
    <row r="494" spans="1:12" ht="12.75" x14ac:dyDescent="0.2">
      <c r="A494" s="99"/>
      <c r="B494" s="100"/>
      <c r="C494" s="100"/>
      <c r="D494" s="101"/>
      <c r="E494" s="102"/>
      <c r="F494" s="102"/>
      <c r="G494" s="102"/>
      <c r="H494" s="102"/>
      <c r="I494" s="102"/>
      <c r="J494" s="102"/>
      <c r="K494" s="100"/>
      <c r="L494" s="101"/>
    </row>
    <row r="495" spans="1:12" ht="12.75" x14ac:dyDescent="0.2">
      <c r="A495" s="99"/>
      <c r="B495" s="100"/>
      <c r="C495" s="100"/>
      <c r="D495" s="101"/>
      <c r="E495" s="102"/>
      <c r="F495" s="102"/>
      <c r="G495" s="102"/>
      <c r="H495" s="102"/>
      <c r="I495" s="102"/>
      <c r="J495" s="102"/>
      <c r="K495" s="100"/>
      <c r="L495" s="101"/>
    </row>
    <row r="496" spans="1:12" ht="12.75" x14ac:dyDescent="0.2">
      <c r="A496" s="99"/>
      <c r="B496" s="100"/>
      <c r="C496" s="100"/>
      <c r="D496" s="101"/>
      <c r="E496" s="102"/>
      <c r="F496" s="102"/>
      <c r="G496" s="102"/>
      <c r="H496" s="102"/>
      <c r="I496" s="102"/>
      <c r="J496" s="102"/>
      <c r="K496" s="100"/>
      <c r="L496" s="101"/>
    </row>
    <row r="497" spans="1:12" ht="12.75" x14ac:dyDescent="0.2">
      <c r="A497" s="99"/>
      <c r="B497" s="100"/>
      <c r="C497" s="100"/>
      <c r="D497" s="101"/>
      <c r="E497" s="102"/>
      <c r="F497" s="102"/>
      <c r="G497" s="102"/>
      <c r="H497" s="102"/>
      <c r="I497" s="102"/>
      <c r="J497" s="102"/>
      <c r="K497" s="100"/>
      <c r="L497" s="101"/>
    </row>
    <row r="498" spans="1:12" ht="12.75" x14ac:dyDescent="0.2">
      <c r="A498" s="99"/>
      <c r="B498" s="100"/>
      <c r="C498" s="100"/>
      <c r="D498" s="101"/>
      <c r="E498" s="102"/>
      <c r="F498" s="102"/>
      <c r="G498" s="102"/>
      <c r="H498" s="102"/>
      <c r="I498" s="102"/>
      <c r="J498" s="102"/>
      <c r="K498" s="100"/>
      <c r="L498" s="101"/>
    </row>
    <row r="499" spans="1:12" ht="12.75" x14ac:dyDescent="0.2">
      <c r="A499" s="99"/>
      <c r="B499" s="100"/>
      <c r="C499" s="100"/>
      <c r="D499" s="101"/>
      <c r="E499" s="102"/>
      <c r="F499" s="102"/>
      <c r="G499" s="102"/>
      <c r="H499" s="102"/>
      <c r="I499" s="102"/>
      <c r="J499" s="102"/>
      <c r="K499" s="100"/>
      <c r="L499" s="101"/>
    </row>
    <row r="500" spans="1:12" ht="12.75" x14ac:dyDescent="0.2">
      <c r="A500" s="99"/>
      <c r="B500" s="100"/>
      <c r="C500" s="100"/>
      <c r="D500" s="101"/>
      <c r="E500" s="102"/>
      <c r="F500" s="102"/>
      <c r="G500" s="102"/>
      <c r="H500" s="102"/>
      <c r="I500" s="102"/>
      <c r="J500" s="102"/>
      <c r="K500" s="100"/>
      <c r="L500" s="101"/>
    </row>
    <row r="501" spans="1:12" ht="12.75" x14ac:dyDescent="0.2">
      <c r="A501" s="99"/>
      <c r="B501" s="100"/>
      <c r="C501" s="100"/>
      <c r="D501" s="101"/>
      <c r="E501" s="102"/>
      <c r="F501" s="102"/>
      <c r="G501" s="102"/>
      <c r="H501" s="102"/>
      <c r="I501" s="102"/>
      <c r="J501" s="102"/>
      <c r="K501" s="100"/>
      <c r="L501" s="101"/>
    </row>
    <row r="502" spans="1:12" ht="12.75" x14ac:dyDescent="0.2">
      <c r="A502" s="99"/>
      <c r="B502" s="100"/>
      <c r="C502" s="100"/>
      <c r="D502" s="101"/>
      <c r="E502" s="102"/>
      <c r="F502" s="102"/>
      <c r="G502" s="102"/>
      <c r="H502" s="102"/>
      <c r="I502" s="102"/>
      <c r="J502" s="102"/>
      <c r="K502" s="100"/>
      <c r="L502" s="101"/>
    </row>
    <row r="503" spans="1:12" ht="12.75" x14ac:dyDescent="0.2">
      <c r="A503" s="99"/>
      <c r="B503" s="100"/>
      <c r="C503" s="100"/>
      <c r="D503" s="101"/>
      <c r="E503" s="102"/>
      <c r="F503" s="102"/>
      <c r="G503" s="102"/>
      <c r="H503" s="102"/>
      <c r="I503" s="102"/>
      <c r="J503" s="102"/>
      <c r="K503" s="100"/>
      <c r="L503" s="101"/>
    </row>
    <row r="504" spans="1:12" ht="12.75" x14ac:dyDescent="0.2">
      <c r="A504" s="99"/>
      <c r="B504" s="100"/>
      <c r="C504" s="100"/>
      <c r="D504" s="101"/>
      <c r="E504" s="102"/>
      <c r="F504" s="102"/>
      <c r="G504" s="102"/>
      <c r="H504" s="102"/>
      <c r="I504" s="102"/>
      <c r="J504" s="102"/>
      <c r="K504" s="100"/>
      <c r="L504" s="101"/>
    </row>
    <row r="505" spans="1:12" ht="12.75" x14ac:dyDescent="0.2">
      <c r="A505" s="99"/>
      <c r="B505" s="100"/>
      <c r="C505" s="100"/>
      <c r="D505" s="101"/>
      <c r="E505" s="102"/>
      <c r="F505" s="102"/>
      <c r="G505" s="102"/>
      <c r="H505" s="102"/>
      <c r="I505" s="102"/>
      <c r="J505" s="102"/>
      <c r="K505" s="100"/>
      <c r="L505" s="101"/>
    </row>
    <row r="506" spans="1:12" ht="12.75" x14ac:dyDescent="0.2">
      <c r="A506" s="99"/>
      <c r="B506" s="100"/>
      <c r="C506" s="100"/>
      <c r="D506" s="101"/>
      <c r="E506" s="102"/>
      <c r="F506" s="102"/>
      <c r="G506" s="102"/>
      <c r="H506" s="102"/>
      <c r="I506" s="102"/>
      <c r="J506" s="102"/>
      <c r="K506" s="100"/>
      <c r="L506" s="101"/>
    </row>
    <row r="507" spans="1:12" ht="12.75" x14ac:dyDescent="0.2">
      <c r="A507" s="99"/>
      <c r="B507" s="100"/>
      <c r="C507" s="100"/>
      <c r="D507" s="101"/>
      <c r="E507" s="102"/>
      <c r="F507" s="102"/>
      <c r="G507" s="102"/>
      <c r="H507" s="102"/>
      <c r="I507" s="102"/>
      <c r="J507" s="102"/>
      <c r="K507" s="100"/>
      <c r="L507" s="101"/>
    </row>
    <row r="508" spans="1:12" ht="12.75" x14ac:dyDescent="0.2">
      <c r="A508" s="99"/>
      <c r="B508" s="100"/>
      <c r="C508" s="100"/>
      <c r="D508" s="101"/>
      <c r="E508" s="102"/>
      <c r="F508" s="102"/>
      <c r="G508" s="102"/>
      <c r="H508" s="102"/>
      <c r="I508" s="102"/>
      <c r="J508" s="102"/>
      <c r="K508" s="100"/>
      <c r="L508" s="101"/>
    </row>
    <row r="509" spans="1:12" ht="12.75" x14ac:dyDescent="0.2">
      <c r="A509" s="99"/>
      <c r="B509" s="100"/>
      <c r="C509" s="100"/>
      <c r="D509" s="101"/>
      <c r="E509" s="102"/>
      <c r="F509" s="102"/>
      <c r="G509" s="102"/>
      <c r="H509" s="102"/>
      <c r="I509" s="102"/>
      <c r="J509" s="102"/>
      <c r="K509" s="100"/>
      <c r="L509" s="101"/>
    </row>
    <row r="510" spans="1:12" ht="12.75" x14ac:dyDescent="0.2">
      <c r="A510" s="99"/>
      <c r="B510" s="100"/>
      <c r="C510" s="100"/>
      <c r="D510" s="101"/>
      <c r="E510" s="102"/>
      <c r="F510" s="102"/>
      <c r="G510" s="102"/>
      <c r="H510" s="102"/>
      <c r="I510" s="102"/>
      <c r="J510" s="102"/>
      <c r="K510" s="100"/>
      <c r="L510" s="101"/>
    </row>
    <row r="511" spans="1:12" ht="12.75" x14ac:dyDescent="0.2">
      <c r="A511" s="99"/>
      <c r="B511" s="100"/>
      <c r="C511" s="100"/>
      <c r="D511" s="101"/>
      <c r="E511" s="102"/>
      <c r="F511" s="102"/>
      <c r="G511" s="102"/>
      <c r="H511" s="102"/>
      <c r="I511" s="102"/>
      <c r="J511" s="102"/>
      <c r="K511" s="100"/>
      <c r="L511" s="101"/>
    </row>
    <row r="512" spans="1:12" ht="12.75" x14ac:dyDescent="0.2">
      <c r="A512" s="99"/>
      <c r="B512" s="100"/>
      <c r="C512" s="100"/>
      <c r="D512" s="101"/>
      <c r="E512" s="102"/>
      <c r="F512" s="102"/>
      <c r="G512" s="102"/>
      <c r="H512" s="102"/>
      <c r="I512" s="102"/>
      <c r="J512" s="102"/>
      <c r="K512" s="100"/>
      <c r="L512" s="101"/>
    </row>
    <row r="513" spans="1:12" ht="12.75" x14ac:dyDescent="0.2">
      <c r="A513" s="99"/>
      <c r="B513" s="100"/>
      <c r="C513" s="100"/>
      <c r="D513" s="101"/>
      <c r="E513" s="102"/>
      <c r="F513" s="102"/>
      <c r="G513" s="102"/>
      <c r="H513" s="102"/>
      <c r="I513" s="102"/>
      <c r="J513" s="102"/>
      <c r="K513" s="100"/>
      <c r="L513" s="101"/>
    </row>
    <row r="514" spans="1:12" ht="12.75" x14ac:dyDescent="0.2">
      <c r="A514" s="99"/>
      <c r="B514" s="100"/>
      <c r="C514" s="100"/>
      <c r="D514" s="101"/>
      <c r="E514" s="102"/>
      <c r="F514" s="102"/>
      <c r="G514" s="102"/>
      <c r="H514" s="102"/>
      <c r="I514" s="102"/>
      <c r="J514" s="102"/>
      <c r="K514" s="100"/>
      <c r="L514" s="101"/>
    </row>
    <row r="515" spans="1:12" ht="12.75" x14ac:dyDescent="0.2">
      <c r="A515" s="99"/>
      <c r="B515" s="100"/>
      <c r="C515" s="100"/>
      <c r="D515" s="101"/>
      <c r="E515" s="102"/>
      <c r="F515" s="102"/>
      <c r="G515" s="102"/>
      <c r="H515" s="102"/>
      <c r="I515" s="102"/>
      <c r="J515" s="102"/>
      <c r="K515" s="100"/>
      <c r="L515" s="101"/>
    </row>
    <row r="516" spans="1:12" ht="12.75" x14ac:dyDescent="0.2">
      <c r="A516" s="99"/>
      <c r="B516" s="100"/>
      <c r="C516" s="100"/>
      <c r="D516" s="101"/>
      <c r="E516" s="102"/>
      <c r="F516" s="102"/>
      <c r="G516" s="102"/>
      <c r="H516" s="102"/>
      <c r="I516" s="102"/>
      <c r="J516" s="102"/>
      <c r="K516" s="100"/>
      <c r="L516" s="101"/>
    </row>
    <row r="517" spans="1:12" ht="12.75" x14ac:dyDescent="0.2">
      <c r="A517" s="99"/>
      <c r="B517" s="100"/>
      <c r="C517" s="100"/>
      <c r="D517" s="101"/>
      <c r="E517" s="102"/>
      <c r="F517" s="102"/>
      <c r="G517" s="102"/>
      <c r="H517" s="102"/>
      <c r="I517" s="102"/>
      <c r="J517" s="102"/>
      <c r="K517" s="100"/>
      <c r="L517" s="101"/>
    </row>
    <row r="518" spans="1:12" ht="12.75" x14ac:dyDescent="0.2">
      <c r="A518" s="99"/>
      <c r="B518" s="100"/>
      <c r="C518" s="100"/>
      <c r="D518" s="101"/>
      <c r="E518" s="102"/>
      <c r="F518" s="102"/>
      <c r="G518" s="102"/>
      <c r="H518" s="102"/>
      <c r="I518" s="102"/>
      <c r="J518" s="102"/>
      <c r="K518" s="100"/>
      <c r="L518" s="101"/>
    </row>
    <row r="519" spans="1:12" ht="12.75" x14ac:dyDescent="0.2">
      <c r="A519" s="99"/>
      <c r="B519" s="100"/>
      <c r="C519" s="100"/>
      <c r="D519" s="101"/>
      <c r="E519" s="102"/>
      <c r="F519" s="102"/>
      <c r="G519" s="102"/>
      <c r="H519" s="102"/>
      <c r="I519" s="102"/>
      <c r="J519" s="102"/>
      <c r="K519" s="100"/>
      <c r="L519" s="101"/>
    </row>
    <row r="520" spans="1:12" ht="12.75" x14ac:dyDescent="0.2">
      <c r="A520" s="99"/>
      <c r="B520" s="100"/>
      <c r="C520" s="100"/>
      <c r="D520" s="101"/>
      <c r="E520" s="102"/>
      <c r="F520" s="102"/>
      <c r="G520" s="102"/>
      <c r="H520" s="102"/>
      <c r="I520" s="102"/>
      <c r="J520" s="102"/>
      <c r="K520" s="100"/>
      <c r="L520" s="101"/>
    </row>
    <row r="521" spans="1:12" ht="12.75" x14ac:dyDescent="0.2">
      <c r="A521" s="99"/>
      <c r="B521" s="100"/>
      <c r="C521" s="100"/>
      <c r="D521" s="101"/>
      <c r="E521" s="102"/>
      <c r="F521" s="102"/>
      <c r="G521" s="102"/>
      <c r="H521" s="102"/>
      <c r="I521" s="102"/>
      <c r="J521" s="102"/>
      <c r="K521" s="100"/>
      <c r="L521" s="101"/>
    </row>
    <row r="522" spans="1:12" ht="12.75" x14ac:dyDescent="0.2">
      <c r="A522" s="99"/>
      <c r="B522" s="100"/>
      <c r="C522" s="100"/>
      <c r="D522" s="101"/>
      <c r="E522" s="102"/>
      <c r="F522" s="102"/>
      <c r="G522" s="102"/>
      <c r="H522" s="102"/>
      <c r="I522" s="102"/>
      <c r="J522" s="102"/>
      <c r="K522" s="100"/>
      <c r="L522" s="101"/>
    </row>
    <row r="523" spans="1:12" ht="12.75" x14ac:dyDescent="0.2">
      <c r="A523" s="99"/>
      <c r="B523" s="100"/>
      <c r="C523" s="100"/>
      <c r="D523" s="101"/>
      <c r="E523" s="102"/>
      <c r="F523" s="102"/>
      <c r="G523" s="102"/>
      <c r="H523" s="102"/>
      <c r="I523" s="102"/>
      <c r="J523" s="102"/>
      <c r="K523" s="100"/>
      <c r="L523" s="101"/>
    </row>
    <row r="524" spans="1:12" ht="12.75" x14ac:dyDescent="0.2">
      <c r="A524" s="99"/>
      <c r="B524" s="100"/>
      <c r="C524" s="100"/>
      <c r="D524" s="101"/>
      <c r="E524" s="102"/>
      <c r="F524" s="102"/>
      <c r="G524" s="102"/>
      <c r="H524" s="102"/>
      <c r="I524" s="102"/>
      <c r="J524" s="102"/>
      <c r="K524" s="100"/>
      <c r="L524" s="101"/>
    </row>
    <row r="525" spans="1:12" ht="12.75" x14ac:dyDescent="0.2">
      <c r="A525" s="99"/>
      <c r="B525" s="100"/>
      <c r="C525" s="100"/>
      <c r="D525" s="101"/>
      <c r="E525" s="102"/>
      <c r="F525" s="102"/>
      <c r="G525" s="102"/>
      <c r="H525" s="102"/>
      <c r="I525" s="102"/>
      <c r="J525" s="102"/>
      <c r="K525" s="100"/>
      <c r="L525" s="101"/>
    </row>
    <row r="526" spans="1:12" ht="12.75" x14ac:dyDescent="0.2">
      <c r="A526" s="99"/>
      <c r="B526" s="100"/>
      <c r="C526" s="100"/>
      <c r="D526" s="101"/>
      <c r="E526" s="102"/>
      <c r="F526" s="102"/>
      <c r="G526" s="102"/>
      <c r="H526" s="102"/>
      <c r="I526" s="102"/>
      <c r="J526" s="102"/>
      <c r="K526" s="100"/>
      <c r="L526" s="101"/>
    </row>
    <row r="527" spans="1:12" ht="12.75" x14ac:dyDescent="0.2">
      <c r="A527" s="99"/>
      <c r="B527" s="100"/>
      <c r="C527" s="100"/>
      <c r="D527" s="101"/>
      <c r="E527" s="102"/>
      <c r="F527" s="102"/>
      <c r="G527" s="102"/>
      <c r="H527" s="102"/>
      <c r="I527" s="102"/>
      <c r="J527" s="102"/>
      <c r="K527" s="100"/>
      <c r="L527" s="101"/>
    </row>
    <row r="528" spans="1:12" ht="12.75" x14ac:dyDescent="0.2">
      <c r="A528" s="99"/>
      <c r="B528" s="100"/>
      <c r="C528" s="100"/>
      <c r="D528" s="101"/>
      <c r="E528" s="102"/>
      <c r="F528" s="102"/>
      <c r="G528" s="102"/>
      <c r="H528" s="102"/>
      <c r="I528" s="102"/>
      <c r="J528" s="102"/>
      <c r="K528" s="100"/>
      <c r="L528" s="101"/>
    </row>
    <row r="529" spans="1:12" ht="12.75" x14ac:dyDescent="0.2">
      <c r="A529" s="99"/>
      <c r="B529" s="100"/>
      <c r="C529" s="100"/>
      <c r="D529" s="101"/>
      <c r="E529" s="102"/>
      <c r="F529" s="102"/>
      <c r="G529" s="102"/>
      <c r="H529" s="102"/>
      <c r="I529" s="102"/>
      <c r="J529" s="102"/>
      <c r="K529" s="100"/>
      <c r="L529" s="101"/>
    </row>
    <row r="530" spans="1:12" ht="12.75" x14ac:dyDescent="0.2">
      <c r="A530" s="99"/>
      <c r="B530" s="100"/>
      <c r="C530" s="100"/>
      <c r="D530" s="101"/>
      <c r="E530" s="102"/>
      <c r="F530" s="102"/>
      <c r="G530" s="102"/>
      <c r="H530" s="102"/>
      <c r="I530" s="102"/>
      <c r="J530" s="102"/>
      <c r="K530" s="100"/>
      <c r="L530" s="101"/>
    </row>
    <row r="531" spans="1:12" ht="12.75" x14ac:dyDescent="0.2">
      <c r="A531" s="99"/>
      <c r="B531" s="100"/>
      <c r="C531" s="100"/>
      <c r="D531" s="101"/>
      <c r="E531" s="102"/>
      <c r="F531" s="102"/>
      <c r="G531" s="102"/>
      <c r="H531" s="102"/>
      <c r="I531" s="102"/>
      <c r="J531" s="102"/>
      <c r="K531" s="100"/>
      <c r="L531" s="101"/>
    </row>
    <row r="532" spans="1:12" ht="12.75" x14ac:dyDescent="0.2">
      <c r="A532" s="99"/>
      <c r="B532" s="100"/>
      <c r="C532" s="100"/>
      <c r="D532" s="101"/>
      <c r="E532" s="102"/>
      <c r="F532" s="102"/>
      <c r="G532" s="102"/>
      <c r="H532" s="102"/>
      <c r="I532" s="102"/>
      <c r="J532" s="102"/>
      <c r="K532" s="100"/>
      <c r="L532" s="101"/>
    </row>
    <row r="533" spans="1:12" ht="12.75" x14ac:dyDescent="0.2">
      <c r="A533" s="99"/>
      <c r="B533" s="100"/>
      <c r="C533" s="100"/>
      <c r="D533" s="101"/>
      <c r="E533" s="102"/>
      <c r="F533" s="102"/>
      <c r="G533" s="102"/>
      <c r="H533" s="102"/>
      <c r="I533" s="102"/>
      <c r="J533" s="102"/>
      <c r="K533" s="100"/>
      <c r="L533" s="101"/>
    </row>
    <row r="534" spans="1:12" ht="12.75" x14ac:dyDescent="0.2">
      <c r="A534" s="99"/>
      <c r="B534" s="100"/>
      <c r="C534" s="100"/>
      <c r="D534" s="101"/>
      <c r="E534" s="102"/>
      <c r="F534" s="102"/>
      <c r="G534" s="102"/>
      <c r="H534" s="102"/>
      <c r="I534" s="102"/>
      <c r="J534" s="102"/>
      <c r="K534" s="100"/>
      <c r="L534" s="101"/>
    </row>
    <row r="535" spans="1:12" ht="12.75" x14ac:dyDescent="0.2">
      <c r="A535" s="99"/>
      <c r="B535" s="100"/>
      <c r="C535" s="100"/>
      <c r="D535" s="101"/>
      <c r="E535" s="102"/>
      <c r="F535" s="102"/>
      <c r="G535" s="102"/>
      <c r="H535" s="102"/>
      <c r="I535" s="102"/>
      <c r="J535" s="102"/>
      <c r="K535" s="100"/>
      <c r="L535" s="101"/>
    </row>
    <row r="536" spans="1:12" ht="12.75" x14ac:dyDescent="0.2">
      <c r="A536" s="99"/>
      <c r="B536" s="100"/>
      <c r="C536" s="100"/>
      <c r="D536" s="101"/>
      <c r="E536" s="102"/>
      <c r="F536" s="102"/>
      <c r="G536" s="102"/>
      <c r="H536" s="102"/>
      <c r="I536" s="102"/>
      <c r="J536" s="102"/>
      <c r="K536" s="100"/>
      <c r="L536" s="101"/>
    </row>
    <row r="537" spans="1:12" ht="12.75" x14ac:dyDescent="0.2">
      <c r="A537" s="99"/>
      <c r="B537" s="100"/>
      <c r="C537" s="100"/>
      <c r="D537" s="101"/>
      <c r="E537" s="102"/>
      <c r="F537" s="102"/>
      <c r="G537" s="102"/>
      <c r="H537" s="102"/>
      <c r="I537" s="102"/>
      <c r="J537" s="102"/>
      <c r="K537" s="100"/>
      <c r="L537" s="101"/>
    </row>
    <row r="538" spans="1:12" ht="12.75" x14ac:dyDescent="0.2">
      <c r="A538" s="99"/>
      <c r="B538" s="100"/>
      <c r="C538" s="100"/>
      <c r="D538" s="101"/>
      <c r="E538" s="102"/>
      <c r="F538" s="102"/>
      <c r="G538" s="102"/>
      <c r="H538" s="102"/>
      <c r="I538" s="102"/>
      <c r="J538" s="102"/>
      <c r="K538" s="100"/>
      <c r="L538" s="101"/>
    </row>
    <row r="539" spans="1:12" ht="12.75" x14ac:dyDescent="0.2">
      <c r="A539" s="99"/>
      <c r="B539" s="100"/>
      <c r="C539" s="100"/>
      <c r="D539" s="101"/>
      <c r="E539" s="102"/>
      <c r="F539" s="102"/>
      <c r="G539" s="102"/>
      <c r="H539" s="102"/>
      <c r="I539" s="102"/>
      <c r="J539" s="102"/>
      <c r="K539" s="100"/>
      <c r="L539" s="101"/>
    </row>
    <row r="540" spans="1:12" ht="12.75" x14ac:dyDescent="0.2">
      <c r="A540" s="99"/>
      <c r="B540" s="100"/>
      <c r="C540" s="100"/>
      <c r="D540" s="101"/>
      <c r="E540" s="102"/>
      <c r="F540" s="102"/>
      <c r="G540" s="102"/>
      <c r="H540" s="102"/>
      <c r="I540" s="102"/>
      <c r="J540" s="102"/>
      <c r="K540" s="100"/>
      <c r="L540" s="101"/>
    </row>
    <row r="541" spans="1:12" ht="12.75" x14ac:dyDescent="0.2">
      <c r="A541" s="99"/>
      <c r="B541" s="100"/>
      <c r="C541" s="100"/>
      <c r="D541" s="101"/>
      <c r="E541" s="102"/>
      <c r="F541" s="102"/>
      <c r="G541" s="102"/>
      <c r="H541" s="102"/>
      <c r="I541" s="102"/>
      <c r="J541" s="102"/>
      <c r="K541" s="100"/>
      <c r="L541" s="101"/>
    </row>
    <row r="542" spans="1:12" ht="12.75" x14ac:dyDescent="0.2">
      <c r="A542" s="99"/>
      <c r="B542" s="100"/>
      <c r="C542" s="100"/>
      <c r="D542" s="101"/>
      <c r="E542" s="102"/>
      <c r="F542" s="102"/>
      <c r="G542" s="102"/>
      <c r="H542" s="102"/>
      <c r="I542" s="102"/>
      <c r="J542" s="102"/>
      <c r="K542" s="100"/>
      <c r="L542" s="101"/>
    </row>
    <row r="543" spans="1:12" ht="12.75" x14ac:dyDescent="0.2">
      <c r="A543" s="99"/>
      <c r="B543" s="100"/>
      <c r="C543" s="100"/>
      <c r="D543" s="101"/>
      <c r="E543" s="102"/>
      <c r="F543" s="102"/>
      <c r="G543" s="102"/>
      <c r="H543" s="102"/>
      <c r="I543" s="102"/>
      <c r="J543" s="102"/>
      <c r="K543" s="100"/>
      <c r="L543" s="101"/>
    </row>
    <row r="544" spans="1:12" ht="12.75" x14ac:dyDescent="0.2">
      <c r="A544" s="99"/>
      <c r="B544" s="100"/>
      <c r="C544" s="100"/>
      <c r="D544" s="101"/>
      <c r="E544" s="102"/>
      <c r="F544" s="102"/>
      <c r="G544" s="102"/>
      <c r="H544" s="102"/>
      <c r="I544" s="102"/>
      <c r="J544" s="102"/>
      <c r="K544" s="100"/>
      <c r="L544" s="101"/>
    </row>
    <row r="545" spans="1:12" ht="12.75" x14ac:dyDescent="0.2">
      <c r="A545" s="99"/>
      <c r="B545" s="100"/>
      <c r="C545" s="100"/>
      <c r="D545" s="101"/>
      <c r="E545" s="102"/>
      <c r="F545" s="102"/>
      <c r="G545" s="102"/>
      <c r="H545" s="102"/>
      <c r="I545" s="102"/>
      <c r="J545" s="102"/>
      <c r="K545" s="100"/>
      <c r="L545" s="101"/>
    </row>
    <row r="546" spans="1:12" ht="12.75" x14ac:dyDescent="0.2">
      <c r="A546" s="99"/>
      <c r="B546" s="100"/>
      <c r="C546" s="100"/>
      <c r="D546" s="101"/>
      <c r="E546" s="102"/>
      <c r="F546" s="102"/>
      <c r="G546" s="102"/>
      <c r="H546" s="102"/>
      <c r="I546" s="102"/>
      <c r="J546" s="102"/>
      <c r="K546" s="100"/>
      <c r="L546" s="101"/>
    </row>
    <row r="547" spans="1:12" ht="12.75" x14ac:dyDescent="0.2">
      <c r="A547" s="99"/>
      <c r="B547" s="100"/>
      <c r="C547" s="100"/>
      <c r="D547" s="101"/>
      <c r="E547" s="102"/>
      <c r="F547" s="102"/>
      <c r="G547" s="102"/>
      <c r="H547" s="102"/>
      <c r="I547" s="102"/>
      <c r="J547" s="102"/>
      <c r="K547" s="100"/>
      <c r="L547" s="101"/>
    </row>
    <row r="548" spans="1:12" ht="12.75" x14ac:dyDescent="0.2">
      <c r="A548" s="99"/>
      <c r="B548" s="100"/>
      <c r="C548" s="100"/>
      <c r="D548" s="101"/>
      <c r="E548" s="102"/>
      <c r="F548" s="102"/>
      <c r="G548" s="102"/>
      <c r="H548" s="102"/>
      <c r="I548" s="102"/>
      <c r="J548" s="102"/>
      <c r="K548" s="100"/>
      <c r="L548" s="101"/>
    </row>
    <row r="549" spans="1:12" ht="12.75" x14ac:dyDescent="0.2">
      <c r="A549" s="99"/>
      <c r="B549" s="100"/>
      <c r="C549" s="100"/>
      <c r="D549" s="101"/>
      <c r="E549" s="102"/>
      <c r="F549" s="102"/>
      <c r="G549" s="102"/>
      <c r="H549" s="102"/>
      <c r="I549" s="102"/>
      <c r="J549" s="102"/>
      <c r="K549" s="100"/>
      <c r="L549" s="101"/>
    </row>
    <row r="550" spans="1:12" ht="12.75" x14ac:dyDescent="0.2">
      <c r="A550" s="99"/>
      <c r="B550" s="100"/>
      <c r="C550" s="100"/>
      <c r="D550" s="101"/>
      <c r="E550" s="102"/>
      <c r="F550" s="102"/>
      <c r="G550" s="102"/>
      <c r="H550" s="102"/>
      <c r="I550" s="102"/>
      <c r="J550" s="102"/>
      <c r="K550" s="100"/>
      <c r="L550" s="101"/>
    </row>
    <row r="551" spans="1:12" ht="12.75" x14ac:dyDescent="0.2">
      <c r="A551" s="99"/>
      <c r="B551" s="100"/>
      <c r="C551" s="100"/>
      <c r="D551" s="101"/>
      <c r="E551" s="102"/>
      <c r="F551" s="102"/>
      <c r="G551" s="102"/>
      <c r="H551" s="102"/>
      <c r="I551" s="102"/>
      <c r="J551" s="102"/>
      <c r="K551" s="100"/>
      <c r="L551" s="101"/>
    </row>
    <row r="552" spans="1:12" ht="12.75" x14ac:dyDescent="0.2">
      <c r="A552" s="99"/>
      <c r="B552" s="100"/>
      <c r="C552" s="100"/>
      <c r="D552" s="101"/>
      <c r="E552" s="102"/>
      <c r="F552" s="102"/>
      <c r="G552" s="102"/>
      <c r="H552" s="102"/>
      <c r="I552" s="102"/>
      <c r="J552" s="102"/>
      <c r="K552" s="100"/>
      <c r="L552" s="101"/>
    </row>
    <row r="553" spans="1:12" ht="12.75" x14ac:dyDescent="0.2">
      <c r="A553" s="99"/>
      <c r="B553" s="100"/>
      <c r="C553" s="100"/>
      <c r="D553" s="101"/>
      <c r="E553" s="102"/>
      <c r="F553" s="102"/>
      <c r="G553" s="102"/>
      <c r="H553" s="102"/>
      <c r="I553" s="102"/>
      <c r="J553" s="102"/>
      <c r="K553" s="100"/>
      <c r="L553" s="101"/>
    </row>
    <row r="554" spans="1:12" ht="12.75" x14ac:dyDescent="0.2">
      <c r="A554" s="99"/>
      <c r="B554" s="100"/>
      <c r="C554" s="100"/>
      <c r="D554" s="101"/>
      <c r="E554" s="102"/>
      <c r="F554" s="102"/>
      <c r="G554" s="102"/>
      <c r="H554" s="102"/>
      <c r="I554" s="102"/>
      <c r="J554" s="102"/>
      <c r="K554" s="100"/>
      <c r="L554" s="101"/>
    </row>
    <row r="555" spans="1:12" ht="12.75" x14ac:dyDescent="0.2">
      <c r="A555" s="99"/>
      <c r="B555" s="100"/>
      <c r="C555" s="100"/>
      <c r="D555" s="101"/>
      <c r="E555" s="102"/>
      <c r="F555" s="102"/>
      <c r="G555" s="102"/>
      <c r="H555" s="102"/>
      <c r="I555" s="102"/>
      <c r="J555" s="102"/>
      <c r="K555" s="100"/>
      <c r="L555" s="101"/>
    </row>
    <row r="556" spans="1:12" ht="12.75" x14ac:dyDescent="0.2">
      <c r="A556" s="99"/>
      <c r="B556" s="100"/>
      <c r="C556" s="100"/>
      <c r="D556" s="101"/>
      <c r="E556" s="102"/>
      <c r="F556" s="102"/>
      <c r="G556" s="102"/>
      <c r="H556" s="102"/>
      <c r="I556" s="102"/>
      <c r="J556" s="102"/>
      <c r="K556" s="100"/>
      <c r="L556" s="101"/>
    </row>
    <row r="557" spans="1:12" ht="12.75" x14ac:dyDescent="0.2">
      <c r="A557" s="99"/>
      <c r="B557" s="100"/>
      <c r="C557" s="100"/>
      <c r="D557" s="101"/>
      <c r="E557" s="102"/>
      <c r="F557" s="102"/>
      <c r="G557" s="102"/>
      <c r="H557" s="102"/>
      <c r="I557" s="102"/>
      <c r="J557" s="102"/>
      <c r="K557" s="100"/>
      <c r="L557" s="101"/>
    </row>
    <row r="558" spans="1:12" ht="12.75" x14ac:dyDescent="0.2">
      <c r="A558" s="99"/>
      <c r="B558" s="100"/>
      <c r="C558" s="100"/>
      <c r="D558" s="101"/>
      <c r="E558" s="102"/>
      <c r="F558" s="102"/>
      <c r="G558" s="102"/>
      <c r="H558" s="102"/>
      <c r="I558" s="102"/>
      <c r="J558" s="102"/>
      <c r="K558" s="100"/>
      <c r="L558" s="101"/>
    </row>
    <row r="559" spans="1:12" ht="12.75" x14ac:dyDescent="0.2">
      <c r="A559" s="99"/>
      <c r="B559" s="100"/>
      <c r="C559" s="100"/>
      <c r="D559" s="101"/>
      <c r="E559" s="102"/>
      <c r="F559" s="102"/>
      <c r="G559" s="102"/>
      <c r="H559" s="102"/>
      <c r="I559" s="102"/>
      <c r="J559" s="102"/>
      <c r="K559" s="100"/>
      <c r="L559" s="101"/>
    </row>
    <row r="560" spans="1:12" ht="12.75" x14ac:dyDescent="0.2">
      <c r="A560" s="99"/>
      <c r="B560" s="100"/>
      <c r="C560" s="100"/>
      <c r="D560" s="101"/>
      <c r="E560" s="102"/>
      <c r="F560" s="102"/>
      <c r="G560" s="102"/>
      <c r="H560" s="102"/>
      <c r="I560" s="102"/>
      <c r="J560" s="102"/>
      <c r="K560" s="100"/>
      <c r="L560" s="101"/>
    </row>
    <row r="561" spans="1:12" ht="12.75" x14ac:dyDescent="0.2">
      <c r="A561" s="99"/>
      <c r="B561" s="100"/>
      <c r="C561" s="100"/>
      <c r="D561" s="101"/>
      <c r="E561" s="102"/>
      <c r="F561" s="102"/>
      <c r="G561" s="102"/>
      <c r="H561" s="102"/>
      <c r="I561" s="102"/>
      <c r="J561" s="102"/>
      <c r="K561" s="100"/>
      <c r="L561" s="101"/>
    </row>
    <row r="562" spans="1:12" ht="12.75" x14ac:dyDescent="0.2">
      <c r="A562" s="99"/>
      <c r="B562" s="100"/>
      <c r="C562" s="100"/>
      <c r="D562" s="101"/>
      <c r="E562" s="102"/>
      <c r="F562" s="102"/>
      <c r="G562" s="102"/>
      <c r="H562" s="102"/>
      <c r="I562" s="102"/>
      <c r="J562" s="102"/>
      <c r="K562" s="100"/>
      <c r="L562" s="101"/>
    </row>
    <row r="563" spans="1:12" ht="12.75" x14ac:dyDescent="0.2">
      <c r="A563" s="99"/>
      <c r="B563" s="100"/>
      <c r="C563" s="100"/>
      <c r="D563" s="101"/>
      <c r="E563" s="102"/>
      <c r="F563" s="102"/>
      <c r="G563" s="102"/>
      <c r="H563" s="102"/>
      <c r="I563" s="102"/>
      <c r="J563" s="102"/>
      <c r="K563" s="100"/>
      <c r="L563" s="101"/>
    </row>
    <row r="564" spans="1:12" ht="12.75" x14ac:dyDescent="0.2">
      <c r="A564" s="99"/>
      <c r="B564" s="100"/>
      <c r="C564" s="100"/>
      <c r="D564" s="101"/>
      <c r="E564" s="102"/>
      <c r="F564" s="102"/>
      <c r="G564" s="102"/>
      <c r="H564" s="102"/>
      <c r="I564" s="102"/>
      <c r="J564" s="102"/>
      <c r="K564" s="100"/>
      <c r="L564" s="101"/>
    </row>
    <row r="565" spans="1:12" ht="12.75" x14ac:dyDescent="0.2">
      <c r="A565" s="99"/>
      <c r="B565" s="100"/>
      <c r="C565" s="100"/>
      <c r="D565" s="101"/>
      <c r="E565" s="102"/>
      <c r="F565" s="102"/>
      <c r="G565" s="102"/>
      <c r="H565" s="102"/>
      <c r="I565" s="102"/>
      <c r="J565" s="102"/>
      <c r="K565" s="100"/>
      <c r="L565" s="101"/>
    </row>
    <row r="566" spans="1:12" ht="12.75" x14ac:dyDescent="0.2">
      <c r="A566" s="99"/>
      <c r="B566" s="100"/>
      <c r="C566" s="100"/>
      <c r="D566" s="101"/>
      <c r="E566" s="102"/>
      <c r="F566" s="102"/>
      <c r="G566" s="102"/>
      <c r="H566" s="102"/>
      <c r="I566" s="102"/>
      <c r="J566" s="102"/>
      <c r="K566" s="100"/>
      <c r="L566" s="101"/>
    </row>
    <row r="567" spans="1:12" ht="12.75" x14ac:dyDescent="0.2">
      <c r="A567" s="99"/>
      <c r="B567" s="100"/>
      <c r="C567" s="100"/>
      <c r="D567" s="101"/>
      <c r="E567" s="102"/>
      <c r="F567" s="102"/>
      <c r="G567" s="102"/>
      <c r="H567" s="102"/>
      <c r="I567" s="102"/>
      <c r="J567" s="102"/>
      <c r="K567" s="100"/>
      <c r="L567" s="101"/>
    </row>
    <row r="568" spans="1:12" ht="12.75" x14ac:dyDescent="0.2">
      <c r="A568" s="99"/>
      <c r="B568" s="100"/>
      <c r="C568" s="100"/>
      <c r="D568" s="101"/>
      <c r="E568" s="102"/>
      <c r="F568" s="102"/>
      <c r="G568" s="102"/>
      <c r="H568" s="102"/>
      <c r="I568" s="102"/>
      <c r="J568" s="102"/>
      <c r="K568" s="100"/>
      <c r="L568" s="101"/>
    </row>
    <row r="569" spans="1:12" ht="12.75" x14ac:dyDescent="0.2">
      <c r="A569" s="99"/>
      <c r="B569" s="100"/>
      <c r="C569" s="100"/>
      <c r="D569" s="101"/>
      <c r="E569" s="102"/>
      <c r="F569" s="102"/>
      <c r="G569" s="102"/>
      <c r="H569" s="102"/>
      <c r="I569" s="102"/>
      <c r="J569" s="102"/>
      <c r="K569" s="100"/>
      <c r="L569" s="101"/>
    </row>
    <row r="570" spans="1:12" ht="12.75" x14ac:dyDescent="0.2">
      <c r="A570" s="99"/>
      <c r="B570" s="100"/>
      <c r="C570" s="100"/>
      <c r="D570" s="101"/>
      <c r="E570" s="102"/>
      <c r="F570" s="102"/>
      <c r="G570" s="102"/>
      <c r="H570" s="102"/>
      <c r="I570" s="102"/>
      <c r="J570" s="102"/>
      <c r="K570" s="100"/>
      <c r="L570" s="101"/>
    </row>
    <row r="571" spans="1:12" ht="12.75" x14ac:dyDescent="0.2">
      <c r="A571" s="99"/>
      <c r="B571" s="100"/>
      <c r="C571" s="100"/>
      <c r="D571" s="101"/>
      <c r="E571" s="102"/>
      <c r="F571" s="102"/>
      <c r="G571" s="102"/>
      <c r="H571" s="102"/>
      <c r="I571" s="102"/>
      <c r="J571" s="102"/>
      <c r="K571" s="100"/>
      <c r="L571" s="101"/>
    </row>
    <row r="572" spans="1:12" ht="12.75" x14ac:dyDescent="0.2">
      <c r="A572" s="99"/>
      <c r="B572" s="100"/>
      <c r="C572" s="100"/>
      <c r="D572" s="101"/>
      <c r="E572" s="102"/>
      <c r="F572" s="102"/>
      <c r="G572" s="102"/>
      <c r="H572" s="102"/>
      <c r="I572" s="102"/>
      <c r="J572" s="102"/>
      <c r="K572" s="100"/>
      <c r="L572" s="101"/>
    </row>
    <row r="573" spans="1:12" ht="12.75" x14ac:dyDescent="0.2">
      <c r="A573" s="99"/>
      <c r="B573" s="100"/>
      <c r="C573" s="100"/>
      <c r="D573" s="101"/>
      <c r="E573" s="102"/>
      <c r="F573" s="102"/>
      <c r="G573" s="102"/>
      <c r="H573" s="102"/>
      <c r="I573" s="102"/>
      <c r="J573" s="102"/>
      <c r="K573" s="100"/>
      <c r="L573" s="101"/>
    </row>
    <row r="574" spans="1:12" ht="12.75" x14ac:dyDescent="0.2">
      <c r="A574" s="99"/>
      <c r="B574" s="100"/>
      <c r="C574" s="100"/>
      <c r="D574" s="101"/>
      <c r="E574" s="102"/>
      <c r="F574" s="102"/>
      <c r="G574" s="102"/>
      <c r="H574" s="102"/>
      <c r="I574" s="102"/>
      <c r="J574" s="102"/>
      <c r="K574" s="100"/>
      <c r="L574" s="101"/>
    </row>
    <row r="575" spans="1:12" ht="12.75" x14ac:dyDescent="0.2">
      <c r="A575" s="99"/>
      <c r="B575" s="100"/>
      <c r="C575" s="100"/>
      <c r="D575" s="101"/>
      <c r="E575" s="102"/>
      <c r="F575" s="102"/>
      <c r="G575" s="102"/>
      <c r="H575" s="102"/>
      <c r="I575" s="102"/>
      <c r="J575" s="102"/>
      <c r="K575" s="100"/>
      <c r="L575" s="101"/>
    </row>
    <row r="576" spans="1:12" ht="12.75" x14ac:dyDescent="0.2">
      <c r="A576" s="99"/>
      <c r="B576" s="100"/>
      <c r="C576" s="100"/>
      <c r="D576" s="101"/>
      <c r="E576" s="102"/>
      <c r="F576" s="102"/>
      <c r="G576" s="102"/>
      <c r="H576" s="102"/>
      <c r="I576" s="102"/>
      <c r="J576" s="102"/>
      <c r="K576" s="100"/>
      <c r="L576" s="101"/>
    </row>
    <row r="577" spans="1:12" ht="12.75" x14ac:dyDescent="0.2">
      <c r="A577" s="99"/>
      <c r="B577" s="100"/>
      <c r="C577" s="100"/>
      <c r="D577" s="101"/>
      <c r="E577" s="102"/>
      <c r="F577" s="102"/>
      <c r="G577" s="102"/>
      <c r="H577" s="102"/>
      <c r="I577" s="102"/>
      <c r="J577" s="102"/>
      <c r="K577" s="100"/>
      <c r="L577" s="101"/>
    </row>
    <row r="578" spans="1:12" ht="12.75" x14ac:dyDescent="0.2">
      <c r="A578" s="99"/>
      <c r="B578" s="100"/>
      <c r="C578" s="100"/>
      <c r="D578" s="101"/>
      <c r="E578" s="102"/>
      <c r="F578" s="102"/>
      <c r="G578" s="102"/>
      <c r="H578" s="102"/>
      <c r="I578" s="102"/>
      <c r="J578" s="102"/>
      <c r="K578" s="100"/>
      <c r="L578" s="101"/>
    </row>
    <row r="579" spans="1:12" ht="12.75" x14ac:dyDescent="0.2">
      <c r="A579" s="99"/>
      <c r="B579" s="100"/>
      <c r="C579" s="100"/>
      <c r="D579" s="101"/>
      <c r="E579" s="102"/>
      <c r="F579" s="102"/>
      <c r="G579" s="102"/>
      <c r="H579" s="102"/>
      <c r="I579" s="102"/>
      <c r="J579" s="102"/>
      <c r="K579" s="100"/>
      <c r="L579" s="101"/>
    </row>
    <row r="580" spans="1:12" ht="12.75" x14ac:dyDescent="0.2">
      <c r="A580" s="99"/>
      <c r="B580" s="100"/>
      <c r="C580" s="100"/>
      <c r="D580" s="101"/>
      <c r="E580" s="102"/>
      <c r="F580" s="102"/>
      <c r="G580" s="102"/>
      <c r="H580" s="102"/>
      <c r="I580" s="102"/>
      <c r="J580" s="102"/>
      <c r="K580" s="100"/>
      <c r="L580" s="101"/>
    </row>
    <row r="581" spans="1:12" ht="12.75" x14ac:dyDescent="0.2">
      <c r="A581" s="99"/>
      <c r="B581" s="100"/>
      <c r="C581" s="100"/>
      <c r="D581" s="101"/>
      <c r="E581" s="102"/>
      <c r="F581" s="102"/>
      <c r="G581" s="102"/>
      <c r="H581" s="102"/>
      <c r="I581" s="102"/>
      <c r="J581" s="102"/>
      <c r="K581" s="100"/>
      <c r="L581" s="101"/>
    </row>
    <row r="582" spans="1:12" ht="12.75" x14ac:dyDescent="0.2">
      <c r="A582" s="99"/>
      <c r="B582" s="100"/>
      <c r="C582" s="100"/>
      <c r="D582" s="101"/>
      <c r="E582" s="102"/>
      <c r="F582" s="102"/>
      <c r="G582" s="102"/>
      <c r="H582" s="102"/>
      <c r="I582" s="102"/>
      <c r="J582" s="102"/>
      <c r="K582" s="100"/>
      <c r="L582" s="101"/>
    </row>
    <row r="583" spans="1:12" ht="12.75" x14ac:dyDescent="0.2">
      <c r="A583" s="99"/>
      <c r="B583" s="100"/>
      <c r="C583" s="100"/>
      <c r="D583" s="101"/>
      <c r="E583" s="102"/>
      <c r="F583" s="102"/>
      <c r="G583" s="102"/>
      <c r="H583" s="102"/>
      <c r="I583" s="102"/>
      <c r="J583" s="102"/>
      <c r="K583" s="100"/>
      <c r="L583" s="101"/>
    </row>
    <row r="584" spans="1:12" ht="12.75" x14ac:dyDescent="0.2">
      <c r="A584" s="99"/>
      <c r="B584" s="100"/>
      <c r="C584" s="100"/>
      <c r="D584" s="101"/>
      <c r="E584" s="102"/>
      <c r="F584" s="102"/>
      <c r="G584" s="102"/>
      <c r="H584" s="102"/>
      <c r="I584" s="102"/>
      <c r="J584" s="102"/>
      <c r="K584" s="100"/>
      <c r="L584" s="101"/>
    </row>
    <row r="585" spans="1:12" ht="12.75" x14ac:dyDescent="0.2">
      <c r="A585" s="99"/>
      <c r="B585" s="100"/>
      <c r="C585" s="100"/>
      <c r="D585" s="101"/>
      <c r="E585" s="102"/>
      <c r="F585" s="102"/>
      <c r="G585" s="102"/>
      <c r="H585" s="102"/>
      <c r="I585" s="102"/>
      <c r="J585" s="102"/>
      <c r="K585" s="100"/>
      <c r="L585" s="101"/>
    </row>
    <row r="586" spans="1:12" ht="12.75" x14ac:dyDescent="0.2">
      <c r="A586" s="99"/>
      <c r="B586" s="100"/>
      <c r="C586" s="100"/>
      <c r="D586" s="101"/>
      <c r="E586" s="102"/>
      <c r="F586" s="102"/>
      <c r="G586" s="102"/>
      <c r="H586" s="102"/>
      <c r="I586" s="102"/>
      <c r="J586" s="102"/>
      <c r="K586" s="100"/>
      <c r="L586" s="101"/>
    </row>
    <row r="587" spans="1:12" ht="12.75" x14ac:dyDescent="0.2">
      <c r="A587" s="99"/>
      <c r="B587" s="100"/>
      <c r="C587" s="100"/>
      <c r="D587" s="101"/>
      <c r="E587" s="102"/>
      <c r="F587" s="102"/>
      <c r="G587" s="102"/>
      <c r="H587" s="102"/>
      <c r="I587" s="102"/>
      <c r="J587" s="102"/>
      <c r="K587" s="100"/>
      <c r="L587" s="101"/>
    </row>
    <row r="588" spans="1:12" ht="12.75" x14ac:dyDescent="0.2">
      <c r="A588" s="99"/>
      <c r="B588" s="100"/>
      <c r="C588" s="100"/>
      <c r="D588" s="101"/>
      <c r="E588" s="102"/>
      <c r="F588" s="102"/>
      <c r="G588" s="102"/>
      <c r="H588" s="102"/>
      <c r="I588" s="102"/>
      <c r="J588" s="102"/>
      <c r="K588" s="100"/>
      <c r="L588" s="101"/>
    </row>
    <row r="589" spans="1:12" ht="12.75" x14ac:dyDescent="0.2">
      <c r="A589" s="99"/>
      <c r="B589" s="100"/>
      <c r="C589" s="100"/>
      <c r="D589" s="101"/>
      <c r="E589" s="102"/>
      <c r="F589" s="102"/>
      <c r="G589" s="102"/>
      <c r="H589" s="102"/>
      <c r="I589" s="102"/>
      <c r="J589" s="102"/>
      <c r="K589" s="100"/>
      <c r="L589" s="101"/>
    </row>
    <row r="590" spans="1:12" ht="12.75" x14ac:dyDescent="0.2">
      <c r="A590" s="99"/>
      <c r="B590" s="100"/>
      <c r="C590" s="100"/>
      <c r="D590" s="101"/>
      <c r="E590" s="102"/>
      <c r="F590" s="102"/>
      <c r="G590" s="102"/>
      <c r="H590" s="102"/>
      <c r="I590" s="102"/>
      <c r="J590" s="102"/>
      <c r="K590" s="100"/>
      <c r="L590" s="101"/>
    </row>
    <row r="591" spans="1:12" ht="12.75" x14ac:dyDescent="0.2">
      <c r="A591" s="99"/>
      <c r="B591" s="100"/>
      <c r="C591" s="100"/>
      <c r="D591" s="101"/>
      <c r="E591" s="102"/>
      <c r="F591" s="102"/>
      <c r="G591" s="102"/>
      <c r="H591" s="102"/>
      <c r="I591" s="102"/>
      <c r="J591" s="102"/>
      <c r="K591" s="100"/>
      <c r="L591" s="101"/>
    </row>
    <row r="592" spans="1:12" ht="12.75" x14ac:dyDescent="0.2">
      <c r="A592" s="99"/>
      <c r="B592" s="100"/>
      <c r="C592" s="100"/>
      <c r="D592" s="101"/>
      <c r="E592" s="102"/>
      <c r="F592" s="102"/>
      <c r="G592" s="102"/>
      <c r="H592" s="102"/>
      <c r="I592" s="102"/>
      <c r="J592" s="102"/>
      <c r="K592" s="100"/>
      <c r="L592" s="101"/>
    </row>
    <row r="593" spans="1:12" ht="12.75" x14ac:dyDescent="0.2">
      <c r="A593" s="99"/>
      <c r="B593" s="100"/>
      <c r="C593" s="100"/>
      <c r="D593" s="101"/>
      <c r="E593" s="102"/>
      <c r="F593" s="102"/>
      <c r="G593" s="102"/>
      <c r="H593" s="102"/>
      <c r="I593" s="102"/>
      <c r="J593" s="102"/>
      <c r="K593" s="100"/>
      <c r="L593" s="101"/>
    </row>
    <row r="594" spans="1:12" ht="12.75" x14ac:dyDescent="0.2">
      <c r="A594" s="99"/>
      <c r="B594" s="100"/>
      <c r="C594" s="100"/>
      <c r="D594" s="101"/>
      <c r="E594" s="102"/>
      <c r="F594" s="102"/>
      <c r="G594" s="102"/>
      <c r="H594" s="102"/>
      <c r="I594" s="102"/>
      <c r="J594" s="102"/>
      <c r="K594" s="100"/>
      <c r="L594" s="101"/>
    </row>
    <row r="595" spans="1:12" ht="12.75" x14ac:dyDescent="0.2">
      <c r="A595" s="99"/>
      <c r="B595" s="100"/>
      <c r="C595" s="100"/>
      <c r="D595" s="101"/>
      <c r="E595" s="102"/>
      <c r="F595" s="102"/>
      <c r="G595" s="102"/>
      <c r="H595" s="102"/>
      <c r="I595" s="102"/>
      <c r="J595" s="102"/>
      <c r="K595" s="100"/>
      <c r="L595" s="101"/>
    </row>
    <row r="596" spans="1:12" ht="12.75" x14ac:dyDescent="0.2">
      <c r="A596" s="99"/>
      <c r="B596" s="100"/>
      <c r="C596" s="100"/>
      <c r="D596" s="101"/>
      <c r="E596" s="102"/>
      <c r="F596" s="102"/>
      <c r="G596" s="102"/>
      <c r="H596" s="102"/>
      <c r="I596" s="102"/>
      <c r="J596" s="102"/>
      <c r="K596" s="100"/>
      <c r="L596" s="101"/>
    </row>
    <row r="597" spans="1:12" ht="12.75" x14ac:dyDescent="0.2">
      <c r="A597" s="99"/>
      <c r="B597" s="100"/>
      <c r="C597" s="100"/>
      <c r="D597" s="101"/>
      <c r="E597" s="102"/>
      <c r="F597" s="102"/>
      <c r="G597" s="102"/>
      <c r="H597" s="102"/>
      <c r="I597" s="102"/>
      <c r="J597" s="102"/>
      <c r="K597" s="100"/>
      <c r="L597" s="101"/>
    </row>
    <row r="598" spans="1:12" ht="12.75" x14ac:dyDescent="0.2">
      <c r="A598" s="99"/>
      <c r="B598" s="100"/>
      <c r="C598" s="100"/>
      <c r="D598" s="101"/>
      <c r="E598" s="102"/>
      <c r="F598" s="102"/>
      <c r="G598" s="102"/>
      <c r="H598" s="102"/>
      <c r="I598" s="102"/>
      <c r="J598" s="102"/>
      <c r="K598" s="100"/>
      <c r="L598" s="101"/>
    </row>
    <row r="599" spans="1:12" ht="12.75" x14ac:dyDescent="0.2">
      <c r="A599" s="99"/>
      <c r="B599" s="100"/>
      <c r="C599" s="100"/>
      <c r="D599" s="101"/>
      <c r="E599" s="102"/>
      <c r="F599" s="102"/>
      <c r="G599" s="102"/>
      <c r="H599" s="102"/>
      <c r="I599" s="102"/>
      <c r="J599" s="102"/>
      <c r="K599" s="100"/>
      <c r="L599" s="101"/>
    </row>
    <row r="600" spans="1:12" ht="12.75" x14ac:dyDescent="0.2">
      <c r="A600" s="99"/>
      <c r="B600" s="100"/>
      <c r="C600" s="100"/>
      <c r="D600" s="101"/>
      <c r="E600" s="102"/>
      <c r="F600" s="102"/>
      <c r="G600" s="102"/>
      <c r="H600" s="102"/>
      <c r="I600" s="102"/>
      <c r="J600" s="102"/>
      <c r="K600" s="100"/>
      <c r="L600" s="101"/>
    </row>
    <row r="601" spans="1:12" ht="12.75" x14ac:dyDescent="0.2">
      <c r="A601" s="99"/>
      <c r="B601" s="100"/>
      <c r="C601" s="100"/>
      <c r="D601" s="101"/>
      <c r="E601" s="102"/>
      <c r="F601" s="102"/>
      <c r="G601" s="102"/>
      <c r="H601" s="102"/>
      <c r="I601" s="102"/>
      <c r="J601" s="102"/>
      <c r="K601" s="100"/>
      <c r="L601" s="101"/>
    </row>
    <row r="602" spans="1:12" ht="12.75" x14ac:dyDescent="0.2">
      <c r="A602" s="99"/>
      <c r="B602" s="100"/>
      <c r="C602" s="100"/>
      <c r="D602" s="101"/>
      <c r="E602" s="102"/>
      <c r="F602" s="102"/>
      <c r="G602" s="102"/>
      <c r="H602" s="102"/>
      <c r="I602" s="102"/>
      <c r="J602" s="102"/>
      <c r="K602" s="100"/>
      <c r="L602" s="101"/>
    </row>
    <row r="603" spans="1:12" ht="12.75" x14ac:dyDescent="0.2">
      <c r="A603" s="99"/>
      <c r="B603" s="100"/>
      <c r="C603" s="100"/>
      <c r="D603" s="101"/>
      <c r="E603" s="102"/>
      <c r="F603" s="102"/>
      <c r="G603" s="102"/>
      <c r="H603" s="102"/>
      <c r="I603" s="102"/>
      <c r="J603" s="102"/>
      <c r="K603" s="100"/>
      <c r="L603" s="101"/>
    </row>
    <row r="604" spans="1:12" ht="12.75" x14ac:dyDescent="0.2">
      <c r="A604" s="99"/>
      <c r="B604" s="100"/>
      <c r="C604" s="100"/>
      <c r="D604" s="101"/>
      <c r="E604" s="102"/>
      <c r="F604" s="102"/>
      <c r="G604" s="102"/>
      <c r="H604" s="102"/>
      <c r="I604" s="102"/>
      <c r="J604" s="102"/>
      <c r="K604" s="100"/>
      <c r="L604" s="101"/>
    </row>
    <row r="605" spans="1:12" ht="12.75" x14ac:dyDescent="0.2">
      <c r="A605" s="99"/>
      <c r="B605" s="100"/>
      <c r="C605" s="100"/>
      <c r="D605" s="101"/>
      <c r="E605" s="102"/>
      <c r="F605" s="102"/>
      <c r="G605" s="102"/>
      <c r="H605" s="102"/>
      <c r="I605" s="102"/>
      <c r="J605" s="102"/>
      <c r="K605" s="100"/>
      <c r="L605" s="101"/>
    </row>
    <row r="606" spans="1:12" ht="12.75" x14ac:dyDescent="0.2">
      <c r="A606" s="99"/>
      <c r="B606" s="100"/>
      <c r="C606" s="100"/>
      <c r="D606" s="101"/>
      <c r="E606" s="102"/>
      <c r="F606" s="102"/>
      <c r="G606" s="102"/>
      <c r="H606" s="102"/>
      <c r="I606" s="102"/>
      <c r="J606" s="102"/>
      <c r="K606" s="100"/>
      <c r="L606" s="101"/>
    </row>
    <row r="607" spans="1:12" ht="12.75" x14ac:dyDescent="0.2">
      <c r="A607" s="99"/>
      <c r="B607" s="100"/>
      <c r="C607" s="100"/>
      <c r="D607" s="101"/>
      <c r="E607" s="102"/>
      <c r="F607" s="102"/>
      <c r="G607" s="102"/>
      <c r="H607" s="102"/>
      <c r="I607" s="102"/>
      <c r="J607" s="102"/>
      <c r="K607" s="100"/>
      <c r="L607" s="101"/>
    </row>
    <row r="608" spans="1:12" ht="12.75" x14ac:dyDescent="0.2">
      <c r="A608" s="99"/>
      <c r="B608" s="100"/>
      <c r="C608" s="100"/>
      <c r="D608" s="101"/>
      <c r="E608" s="102"/>
      <c r="F608" s="102"/>
      <c r="G608" s="102"/>
      <c r="H608" s="102"/>
      <c r="I608" s="102"/>
      <c r="J608" s="102"/>
      <c r="K608" s="100"/>
      <c r="L608" s="101"/>
    </row>
    <row r="609" spans="1:12" ht="12.75" x14ac:dyDescent="0.2">
      <c r="A609" s="99"/>
      <c r="B609" s="100"/>
      <c r="C609" s="100"/>
      <c r="D609" s="101"/>
      <c r="E609" s="102"/>
      <c r="F609" s="102"/>
      <c r="G609" s="102"/>
      <c r="H609" s="102"/>
      <c r="I609" s="102"/>
      <c r="J609" s="102"/>
      <c r="K609" s="100"/>
      <c r="L609" s="101"/>
    </row>
    <row r="610" spans="1:12" ht="12.75" x14ac:dyDescent="0.2">
      <c r="A610" s="99"/>
      <c r="B610" s="100"/>
      <c r="C610" s="100"/>
      <c r="D610" s="101"/>
      <c r="E610" s="102"/>
      <c r="F610" s="102"/>
      <c r="G610" s="102"/>
      <c r="H610" s="102"/>
      <c r="I610" s="102"/>
      <c r="J610" s="102"/>
      <c r="K610" s="100"/>
      <c r="L610" s="101"/>
    </row>
    <row r="611" spans="1:12" ht="12.75" x14ac:dyDescent="0.2">
      <c r="A611" s="99"/>
      <c r="B611" s="100"/>
      <c r="C611" s="100"/>
      <c r="D611" s="101"/>
      <c r="E611" s="102"/>
      <c r="F611" s="102"/>
      <c r="G611" s="102"/>
      <c r="H611" s="102"/>
      <c r="I611" s="102"/>
      <c r="J611" s="102"/>
      <c r="K611" s="100"/>
      <c r="L611" s="101"/>
    </row>
    <row r="612" spans="1:12" ht="12.75" x14ac:dyDescent="0.2">
      <c r="A612" s="99"/>
      <c r="B612" s="100"/>
      <c r="C612" s="100"/>
      <c r="D612" s="101"/>
      <c r="E612" s="102"/>
      <c r="F612" s="102"/>
      <c r="G612" s="102"/>
      <c r="H612" s="102"/>
      <c r="I612" s="102"/>
      <c r="J612" s="102"/>
      <c r="K612" s="100"/>
      <c r="L612" s="101"/>
    </row>
    <row r="613" spans="1:12" ht="12.75" x14ac:dyDescent="0.2">
      <c r="A613" s="99"/>
      <c r="B613" s="100"/>
      <c r="C613" s="100"/>
      <c r="D613" s="101"/>
      <c r="E613" s="102"/>
      <c r="F613" s="102"/>
      <c r="G613" s="102"/>
      <c r="H613" s="102"/>
      <c r="I613" s="102"/>
      <c r="J613" s="102"/>
      <c r="K613" s="100"/>
      <c r="L613" s="101"/>
    </row>
    <row r="614" spans="1:12" ht="12.75" x14ac:dyDescent="0.2">
      <c r="A614" s="99"/>
      <c r="B614" s="100"/>
      <c r="C614" s="100"/>
      <c r="D614" s="101"/>
      <c r="E614" s="102"/>
      <c r="F614" s="102"/>
      <c r="G614" s="102"/>
      <c r="H614" s="102"/>
      <c r="I614" s="102"/>
      <c r="J614" s="102"/>
      <c r="K614" s="100"/>
      <c r="L614" s="101"/>
    </row>
    <row r="615" spans="1:12" ht="12.75" x14ac:dyDescent="0.2">
      <c r="A615" s="99"/>
      <c r="B615" s="100"/>
      <c r="C615" s="100"/>
      <c r="D615" s="101"/>
      <c r="E615" s="102"/>
      <c r="F615" s="102"/>
      <c r="G615" s="102"/>
      <c r="H615" s="102"/>
      <c r="I615" s="102"/>
      <c r="J615" s="102"/>
      <c r="K615" s="100"/>
      <c r="L615" s="101"/>
    </row>
    <row r="616" spans="1:12" ht="12.75" x14ac:dyDescent="0.2">
      <c r="A616" s="99"/>
      <c r="B616" s="100"/>
      <c r="C616" s="100"/>
      <c r="D616" s="101"/>
      <c r="E616" s="102"/>
      <c r="F616" s="102"/>
      <c r="G616" s="102"/>
      <c r="H616" s="102"/>
      <c r="I616" s="102"/>
      <c r="J616" s="102"/>
      <c r="K616" s="100"/>
      <c r="L616" s="101"/>
    </row>
    <row r="617" spans="1:12" ht="12.75" x14ac:dyDescent="0.2">
      <c r="A617" s="99"/>
      <c r="B617" s="100"/>
      <c r="C617" s="100"/>
      <c r="D617" s="101"/>
      <c r="E617" s="102"/>
      <c r="F617" s="102"/>
      <c r="G617" s="102"/>
      <c r="H617" s="102"/>
      <c r="I617" s="102"/>
      <c r="J617" s="102"/>
      <c r="K617" s="100"/>
      <c r="L617" s="101"/>
    </row>
    <row r="618" spans="1:12" ht="12.75" x14ac:dyDescent="0.2">
      <c r="A618" s="99"/>
      <c r="B618" s="100"/>
      <c r="C618" s="100"/>
      <c r="D618" s="101"/>
      <c r="E618" s="102"/>
      <c r="F618" s="102"/>
      <c r="G618" s="102"/>
      <c r="H618" s="102"/>
      <c r="I618" s="102"/>
      <c r="J618" s="102"/>
      <c r="K618" s="100"/>
      <c r="L618" s="101"/>
    </row>
    <row r="619" spans="1:12" ht="12.75" x14ac:dyDescent="0.2">
      <c r="A619" s="99"/>
      <c r="B619" s="100"/>
      <c r="C619" s="100"/>
      <c r="D619" s="101"/>
      <c r="E619" s="102"/>
      <c r="F619" s="102"/>
      <c r="G619" s="102"/>
      <c r="H619" s="102"/>
      <c r="I619" s="102"/>
      <c r="J619" s="102"/>
      <c r="K619" s="100"/>
      <c r="L619" s="101"/>
    </row>
    <row r="620" spans="1:12" ht="12.75" x14ac:dyDescent="0.2">
      <c r="A620" s="99"/>
      <c r="B620" s="100"/>
      <c r="C620" s="100"/>
      <c r="D620" s="101"/>
      <c r="E620" s="102"/>
      <c r="F620" s="102"/>
      <c r="G620" s="102"/>
      <c r="H620" s="102"/>
      <c r="I620" s="102"/>
      <c r="J620" s="102"/>
      <c r="K620" s="100"/>
      <c r="L620" s="101"/>
    </row>
    <row r="621" spans="1:12" ht="12.75" x14ac:dyDescent="0.2">
      <c r="A621" s="99"/>
      <c r="B621" s="100"/>
      <c r="C621" s="100"/>
      <c r="D621" s="101"/>
      <c r="E621" s="102"/>
      <c r="F621" s="102"/>
      <c r="G621" s="102"/>
      <c r="H621" s="102"/>
      <c r="I621" s="102"/>
      <c r="J621" s="102"/>
      <c r="K621" s="100"/>
      <c r="L621" s="101"/>
    </row>
    <row r="622" spans="1:12" ht="12.75" x14ac:dyDescent="0.2">
      <c r="A622" s="99"/>
      <c r="B622" s="100"/>
      <c r="C622" s="100"/>
      <c r="D622" s="101"/>
      <c r="E622" s="102"/>
      <c r="F622" s="102"/>
      <c r="G622" s="102"/>
      <c r="H622" s="102"/>
      <c r="I622" s="102"/>
      <c r="J622" s="102"/>
      <c r="K622" s="100"/>
      <c r="L622" s="101"/>
    </row>
    <row r="623" spans="1:12" ht="12.75" x14ac:dyDescent="0.2">
      <c r="A623" s="99"/>
      <c r="B623" s="100"/>
      <c r="C623" s="100"/>
      <c r="D623" s="101"/>
      <c r="E623" s="102"/>
      <c r="F623" s="102"/>
      <c r="G623" s="102"/>
      <c r="H623" s="102"/>
      <c r="I623" s="102"/>
      <c r="J623" s="102"/>
      <c r="K623" s="100"/>
      <c r="L623" s="101"/>
    </row>
    <row r="624" spans="1:12" ht="12.75" x14ac:dyDescent="0.2">
      <c r="A624" s="99"/>
      <c r="B624" s="100"/>
      <c r="C624" s="100"/>
      <c r="D624" s="101"/>
      <c r="E624" s="102"/>
      <c r="F624" s="102"/>
      <c r="G624" s="102"/>
      <c r="H624" s="102"/>
      <c r="I624" s="102"/>
      <c r="J624" s="102"/>
      <c r="K624" s="100"/>
      <c r="L624" s="101"/>
    </row>
    <row r="625" spans="1:12" ht="12.75" x14ac:dyDescent="0.2">
      <c r="A625" s="99"/>
      <c r="B625" s="100"/>
      <c r="C625" s="100"/>
      <c r="D625" s="101"/>
      <c r="E625" s="102"/>
      <c r="F625" s="102"/>
      <c r="G625" s="102"/>
      <c r="H625" s="102"/>
      <c r="I625" s="102"/>
      <c r="J625" s="102"/>
      <c r="K625" s="100"/>
      <c r="L625" s="101"/>
    </row>
    <row r="626" spans="1:12" ht="12.75" x14ac:dyDescent="0.2">
      <c r="A626" s="99"/>
      <c r="B626" s="100"/>
      <c r="C626" s="100"/>
      <c r="D626" s="101"/>
      <c r="E626" s="102"/>
      <c r="F626" s="102"/>
      <c r="G626" s="102"/>
      <c r="H626" s="102"/>
      <c r="I626" s="102"/>
      <c r="J626" s="102"/>
      <c r="K626" s="100"/>
      <c r="L626" s="101"/>
    </row>
    <row r="627" spans="1:12" ht="12.75" x14ac:dyDescent="0.2">
      <c r="A627" s="99"/>
      <c r="B627" s="100"/>
      <c r="C627" s="100"/>
      <c r="D627" s="101"/>
      <c r="E627" s="102"/>
      <c r="F627" s="102"/>
      <c r="G627" s="102"/>
      <c r="H627" s="102"/>
      <c r="I627" s="102"/>
      <c r="J627" s="102"/>
      <c r="K627" s="100"/>
      <c r="L627" s="101"/>
    </row>
    <row r="628" spans="1:12" ht="12.75" x14ac:dyDescent="0.2">
      <c r="A628" s="99"/>
      <c r="B628" s="100"/>
      <c r="C628" s="100"/>
      <c r="D628" s="101"/>
      <c r="E628" s="102"/>
      <c r="F628" s="102"/>
      <c r="G628" s="102"/>
      <c r="H628" s="102"/>
      <c r="I628" s="102"/>
      <c r="J628" s="102"/>
      <c r="K628" s="100"/>
      <c r="L628" s="101"/>
    </row>
    <row r="629" spans="1:12" ht="12.75" x14ac:dyDescent="0.2">
      <c r="A629" s="99"/>
      <c r="B629" s="100"/>
      <c r="C629" s="100"/>
      <c r="D629" s="101"/>
      <c r="E629" s="102"/>
      <c r="F629" s="102"/>
      <c r="G629" s="102"/>
      <c r="H629" s="102"/>
      <c r="I629" s="102"/>
      <c r="J629" s="102"/>
      <c r="K629" s="100"/>
      <c r="L629" s="101"/>
    </row>
    <row r="630" spans="1:12" ht="12.75" x14ac:dyDescent="0.2">
      <c r="A630" s="99"/>
      <c r="B630" s="100"/>
      <c r="C630" s="100"/>
      <c r="D630" s="101"/>
      <c r="E630" s="102"/>
      <c r="F630" s="102"/>
      <c r="G630" s="102"/>
      <c r="H630" s="102"/>
      <c r="I630" s="102"/>
      <c r="J630" s="102"/>
      <c r="K630" s="100"/>
      <c r="L630" s="101"/>
    </row>
    <row r="631" spans="1:12" ht="12.75" x14ac:dyDescent="0.2">
      <c r="A631" s="99"/>
      <c r="B631" s="100"/>
      <c r="C631" s="100"/>
      <c r="D631" s="101"/>
      <c r="E631" s="102"/>
      <c r="F631" s="102"/>
      <c r="G631" s="102"/>
      <c r="H631" s="102"/>
      <c r="I631" s="102"/>
      <c r="J631" s="102"/>
      <c r="K631" s="100"/>
      <c r="L631" s="101"/>
    </row>
    <row r="632" spans="1:12" ht="12.75" x14ac:dyDescent="0.2">
      <c r="A632" s="99"/>
      <c r="B632" s="100"/>
      <c r="C632" s="100"/>
      <c r="D632" s="101"/>
      <c r="E632" s="102"/>
      <c r="F632" s="102"/>
      <c r="G632" s="102"/>
      <c r="H632" s="102"/>
      <c r="I632" s="102"/>
      <c r="J632" s="102"/>
      <c r="K632" s="100"/>
      <c r="L632" s="101"/>
    </row>
    <row r="633" spans="1:12" ht="12.75" x14ac:dyDescent="0.2">
      <c r="A633" s="99"/>
      <c r="B633" s="100"/>
      <c r="C633" s="100"/>
      <c r="D633" s="101"/>
      <c r="E633" s="102"/>
      <c r="F633" s="102"/>
      <c r="G633" s="102"/>
      <c r="H633" s="102"/>
      <c r="I633" s="102"/>
      <c r="J633" s="102"/>
      <c r="K633" s="100"/>
      <c r="L633" s="101"/>
    </row>
    <row r="634" spans="1:12" ht="12.75" x14ac:dyDescent="0.2">
      <c r="A634" s="99"/>
      <c r="B634" s="100"/>
      <c r="C634" s="100"/>
      <c r="D634" s="101"/>
      <c r="E634" s="102"/>
      <c r="F634" s="102"/>
      <c r="G634" s="102"/>
      <c r="H634" s="102"/>
      <c r="I634" s="102"/>
      <c r="J634" s="102"/>
      <c r="K634" s="100"/>
      <c r="L634" s="101"/>
    </row>
    <row r="635" spans="1:12" ht="12.75" x14ac:dyDescent="0.2">
      <c r="A635" s="99"/>
      <c r="B635" s="100"/>
      <c r="C635" s="100"/>
      <c r="D635" s="101"/>
      <c r="E635" s="102"/>
      <c r="F635" s="102"/>
      <c r="G635" s="102"/>
      <c r="H635" s="102"/>
      <c r="I635" s="102"/>
      <c r="J635" s="102"/>
      <c r="K635" s="100"/>
      <c r="L635" s="101"/>
    </row>
    <row r="636" spans="1:12" ht="12.75" x14ac:dyDescent="0.2">
      <c r="A636" s="99"/>
      <c r="B636" s="100"/>
      <c r="C636" s="100"/>
      <c r="D636" s="101"/>
      <c r="E636" s="102"/>
      <c r="F636" s="102"/>
      <c r="G636" s="102"/>
      <c r="H636" s="102"/>
      <c r="I636" s="102"/>
      <c r="J636" s="102"/>
      <c r="K636" s="100"/>
      <c r="L636" s="101"/>
    </row>
    <row r="637" spans="1:12" ht="12.75" x14ac:dyDescent="0.2">
      <c r="A637" s="99"/>
      <c r="B637" s="100"/>
      <c r="C637" s="100"/>
      <c r="D637" s="101"/>
      <c r="E637" s="102"/>
      <c r="F637" s="102"/>
      <c r="G637" s="102"/>
      <c r="H637" s="102"/>
      <c r="I637" s="102"/>
      <c r="J637" s="102"/>
      <c r="K637" s="100"/>
      <c r="L637" s="101"/>
    </row>
    <row r="638" spans="1:12" ht="12.75" x14ac:dyDescent="0.2">
      <c r="A638" s="99"/>
      <c r="B638" s="100"/>
      <c r="C638" s="100"/>
      <c r="D638" s="101"/>
      <c r="E638" s="102"/>
      <c r="F638" s="102"/>
      <c r="G638" s="102"/>
      <c r="H638" s="102"/>
      <c r="I638" s="102"/>
      <c r="J638" s="102"/>
      <c r="K638" s="100"/>
      <c r="L638" s="101"/>
    </row>
    <row r="639" spans="1:12" ht="12.75" x14ac:dyDescent="0.2">
      <c r="A639" s="99"/>
      <c r="B639" s="100"/>
      <c r="C639" s="100"/>
      <c r="D639" s="101"/>
      <c r="E639" s="102"/>
      <c r="F639" s="102"/>
      <c r="G639" s="102"/>
      <c r="H639" s="102"/>
      <c r="I639" s="102"/>
      <c r="J639" s="102"/>
      <c r="K639" s="100"/>
      <c r="L639" s="101"/>
    </row>
    <row r="640" spans="1:12" ht="12.75" x14ac:dyDescent="0.2">
      <c r="A640" s="99"/>
      <c r="B640" s="100"/>
      <c r="C640" s="100"/>
      <c r="D640" s="101"/>
      <c r="E640" s="102"/>
      <c r="F640" s="102"/>
      <c r="G640" s="102"/>
      <c r="H640" s="102"/>
      <c r="I640" s="102"/>
      <c r="J640" s="102"/>
      <c r="K640" s="100"/>
      <c r="L640" s="101"/>
    </row>
    <row r="641" spans="1:12" ht="12.75" x14ac:dyDescent="0.2">
      <c r="A641" s="99"/>
      <c r="B641" s="100"/>
      <c r="C641" s="100"/>
      <c r="D641" s="101"/>
      <c r="E641" s="102"/>
      <c r="F641" s="102"/>
      <c r="G641" s="102"/>
      <c r="H641" s="102"/>
      <c r="I641" s="102"/>
      <c r="J641" s="102"/>
      <c r="K641" s="100"/>
      <c r="L641" s="101"/>
    </row>
    <row r="642" spans="1:12" ht="12.75" x14ac:dyDescent="0.2">
      <c r="A642" s="99"/>
      <c r="B642" s="100"/>
      <c r="C642" s="100"/>
      <c r="D642" s="101"/>
      <c r="E642" s="102"/>
      <c r="F642" s="102"/>
      <c r="G642" s="102"/>
      <c r="H642" s="102"/>
      <c r="I642" s="102"/>
      <c r="J642" s="102"/>
      <c r="K642" s="100"/>
      <c r="L642" s="101"/>
    </row>
    <row r="643" spans="1:12" ht="12.75" x14ac:dyDescent="0.2">
      <c r="A643" s="99"/>
      <c r="B643" s="100"/>
      <c r="C643" s="100"/>
      <c r="D643" s="101"/>
      <c r="E643" s="102"/>
      <c r="F643" s="102"/>
      <c r="G643" s="102"/>
      <c r="H643" s="102"/>
      <c r="I643" s="102"/>
      <c r="J643" s="102"/>
      <c r="K643" s="100"/>
      <c r="L643" s="101"/>
    </row>
    <row r="644" spans="1:12" ht="12.75" x14ac:dyDescent="0.2">
      <c r="A644" s="99"/>
      <c r="B644" s="100"/>
      <c r="C644" s="100"/>
      <c r="D644" s="101"/>
      <c r="E644" s="102"/>
      <c r="F644" s="102"/>
      <c r="G644" s="102"/>
      <c r="H644" s="102"/>
      <c r="I644" s="102"/>
      <c r="J644" s="102"/>
      <c r="K644" s="100"/>
      <c r="L644" s="101"/>
    </row>
    <row r="645" spans="1:12" ht="12.75" x14ac:dyDescent="0.2">
      <c r="A645" s="99"/>
      <c r="B645" s="100"/>
      <c r="C645" s="100"/>
      <c r="D645" s="101"/>
      <c r="E645" s="102"/>
      <c r="F645" s="102"/>
      <c r="G645" s="102"/>
      <c r="H645" s="102"/>
      <c r="I645" s="102"/>
      <c r="J645" s="102"/>
      <c r="K645" s="100"/>
      <c r="L645" s="101"/>
    </row>
    <row r="646" spans="1:12" ht="12.75" x14ac:dyDescent="0.2">
      <c r="A646" s="99"/>
      <c r="B646" s="100"/>
      <c r="C646" s="100"/>
      <c r="D646" s="101"/>
      <c r="E646" s="102"/>
      <c r="F646" s="102"/>
      <c r="G646" s="102"/>
      <c r="H646" s="102"/>
      <c r="I646" s="102"/>
      <c r="J646" s="102"/>
      <c r="K646" s="100"/>
      <c r="L646" s="101"/>
    </row>
    <row r="647" spans="1:12" ht="12.75" x14ac:dyDescent="0.2">
      <c r="A647" s="99"/>
      <c r="B647" s="100"/>
      <c r="C647" s="100"/>
      <c r="D647" s="101"/>
      <c r="E647" s="102"/>
      <c r="F647" s="102"/>
      <c r="G647" s="102"/>
      <c r="H647" s="102"/>
      <c r="I647" s="102"/>
      <c r="J647" s="102"/>
      <c r="K647" s="100"/>
      <c r="L647" s="101"/>
    </row>
    <row r="648" spans="1:12" ht="12.75" x14ac:dyDescent="0.2">
      <c r="A648" s="99"/>
      <c r="B648" s="100"/>
      <c r="C648" s="100"/>
      <c r="D648" s="101"/>
      <c r="E648" s="102"/>
      <c r="F648" s="102"/>
      <c r="G648" s="102"/>
      <c r="H648" s="102"/>
      <c r="I648" s="102"/>
      <c r="J648" s="102"/>
      <c r="K648" s="100"/>
      <c r="L648" s="101"/>
    </row>
    <row r="649" spans="1:12" ht="12.75" x14ac:dyDescent="0.2">
      <c r="A649" s="99"/>
      <c r="B649" s="100"/>
      <c r="C649" s="100"/>
      <c r="D649" s="101"/>
      <c r="E649" s="102"/>
      <c r="F649" s="102"/>
      <c r="G649" s="102"/>
      <c r="H649" s="102"/>
      <c r="I649" s="102"/>
      <c r="J649" s="102"/>
      <c r="K649" s="100"/>
      <c r="L649" s="101"/>
    </row>
    <row r="650" spans="1:12" ht="12.75" x14ac:dyDescent="0.2">
      <c r="A650" s="99"/>
      <c r="B650" s="100"/>
      <c r="C650" s="100"/>
      <c r="D650" s="101"/>
      <c r="E650" s="102"/>
      <c r="F650" s="102"/>
      <c r="G650" s="102"/>
      <c r="H650" s="102"/>
      <c r="I650" s="102"/>
      <c r="J650" s="102"/>
      <c r="K650" s="100"/>
      <c r="L650" s="101"/>
    </row>
    <row r="651" spans="1:12" ht="12.75" x14ac:dyDescent="0.2">
      <c r="A651" s="99"/>
      <c r="B651" s="100"/>
      <c r="C651" s="100"/>
      <c r="D651" s="101"/>
      <c r="E651" s="102"/>
      <c r="F651" s="102"/>
      <c r="G651" s="102"/>
      <c r="H651" s="102"/>
      <c r="I651" s="102"/>
      <c r="J651" s="102"/>
      <c r="K651" s="100"/>
      <c r="L651" s="101"/>
    </row>
    <row r="652" spans="1:12" ht="12.75" x14ac:dyDescent="0.2">
      <c r="A652" s="99"/>
      <c r="B652" s="100"/>
      <c r="C652" s="100"/>
      <c r="D652" s="101"/>
      <c r="E652" s="102"/>
      <c r="F652" s="102"/>
      <c r="G652" s="102"/>
      <c r="H652" s="102"/>
      <c r="I652" s="102"/>
      <c r="J652" s="102"/>
      <c r="K652" s="100"/>
      <c r="L652" s="101"/>
    </row>
    <row r="653" spans="1:12" ht="12.75" x14ac:dyDescent="0.2">
      <c r="A653" s="99"/>
      <c r="B653" s="100"/>
      <c r="C653" s="100"/>
      <c r="D653" s="101"/>
      <c r="E653" s="102"/>
      <c r="F653" s="102"/>
      <c r="G653" s="102"/>
      <c r="H653" s="102"/>
      <c r="I653" s="102"/>
      <c r="J653" s="102"/>
      <c r="K653" s="100"/>
      <c r="L653" s="101"/>
    </row>
    <row r="654" spans="1:12" ht="12.75" x14ac:dyDescent="0.2">
      <c r="A654" s="99"/>
      <c r="B654" s="100"/>
      <c r="C654" s="100"/>
      <c r="D654" s="101"/>
      <c r="E654" s="102"/>
      <c r="F654" s="102"/>
      <c r="G654" s="102"/>
      <c r="H654" s="102"/>
      <c r="I654" s="102"/>
      <c r="J654" s="102"/>
      <c r="K654" s="100"/>
      <c r="L654" s="101"/>
    </row>
    <row r="655" spans="1:12" ht="12.75" x14ac:dyDescent="0.2">
      <c r="A655" s="99"/>
      <c r="B655" s="100"/>
      <c r="C655" s="100"/>
      <c r="D655" s="101"/>
      <c r="E655" s="102"/>
      <c r="F655" s="102"/>
      <c r="G655" s="102"/>
      <c r="H655" s="102"/>
      <c r="I655" s="102"/>
      <c r="J655" s="102"/>
      <c r="K655" s="100"/>
      <c r="L655" s="101"/>
    </row>
    <row r="656" spans="1:12" ht="12.75" x14ac:dyDescent="0.2">
      <c r="A656" s="99"/>
      <c r="B656" s="100"/>
      <c r="C656" s="100"/>
      <c r="D656" s="101"/>
      <c r="E656" s="102"/>
      <c r="F656" s="102"/>
      <c r="G656" s="102"/>
      <c r="H656" s="102"/>
      <c r="I656" s="102"/>
      <c r="J656" s="102"/>
      <c r="K656" s="100"/>
      <c r="L656" s="101"/>
    </row>
    <row r="657" spans="1:12" ht="12.75" x14ac:dyDescent="0.2">
      <c r="A657" s="99"/>
      <c r="B657" s="100"/>
      <c r="C657" s="100"/>
      <c r="D657" s="101"/>
      <c r="E657" s="102"/>
      <c r="F657" s="102"/>
      <c r="G657" s="102"/>
      <c r="H657" s="102"/>
      <c r="I657" s="102"/>
      <c r="J657" s="102"/>
      <c r="K657" s="100"/>
      <c r="L657" s="101"/>
    </row>
    <row r="658" spans="1:12" ht="12.75" x14ac:dyDescent="0.2">
      <c r="A658" s="99"/>
      <c r="B658" s="100"/>
      <c r="C658" s="100"/>
      <c r="D658" s="101"/>
      <c r="E658" s="102"/>
      <c r="F658" s="102"/>
      <c r="G658" s="102"/>
      <c r="H658" s="102"/>
      <c r="I658" s="102"/>
      <c r="J658" s="102"/>
      <c r="K658" s="100"/>
      <c r="L658" s="101"/>
    </row>
    <row r="659" spans="1:12" ht="12.75" x14ac:dyDescent="0.2">
      <c r="A659" s="99"/>
      <c r="B659" s="100"/>
      <c r="C659" s="100"/>
      <c r="D659" s="101"/>
      <c r="E659" s="102"/>
      <c r="F659" s="102"/>
      <c r="G659" s="102"/>
      <c r="H659" s="102"/>
      <c r="I659" s="102"/>
      <c r="J659" s="102"/>
      <c r="K659" s="100"/>
      <c r="L659" s="101"/>
    </row>
    <row r="660" spans="1:12" ht="12.75" x14ac:dyDescent="0.2">
      <c r="A660" s="99"/>
      <c r="B660" s="100"/>
      <c r="C660" s="100"/>
      <c r="D660" s="101"/>
      <c r="E660" s="102"/>
      <c r="F660" s="102"/>
      <c r="G660" s="102"/>
      <c r="H660" s="102"/>
      <c r="I660" s="102"/>
      <c r="J660" s="102"/>
      <c r="K660" s="100"/>
      <c r="L660" s="101"/>
    </row>
    <row r="661" spans="1:12" ht="12.75" x14ac:dyDescent="0.2">
      <c r="A661" s="99"/>
      <c r="B661" s="100"/>
      <c r="C661" s="100"/>
      <c r="D661" s="101"/>
      <c r="E661" s="102"/>
      <c r="F661" s="102"/>
      <c r="G661" s="102"/>
      <c r="H661" s="102"/>
      <c r="I661" s="102"/>
      <c r="J661" s="102"/>
      <c r="K661" s="100"/>
      <c r="L661" s="101"/>
    </row>
    <row r="662" spans="1:12" ht="12.75" x14ac:dyDescent="0.2">
      <c r="A662" s="99"/>
      <c r="B662" s="100"/>
      <c r="C662" s="100"/>
      <c r="D662" s="101"/>
      <c r="E662" s="102"/>
      <c r="F662" s="102"/>
      <c r="G662" s="102"/>
      <c r="H662" s="102"/>
      <c r="I662" s="102"/>
      <c r="J662" s="102"/>
      <c r="K662" s="100"/>
      <c r="L662" s="101"/>
    </row>
    <row r="663" spans="1:12" ht="12.75" x14ac:dyDescent="0.2">
      <c r="A663" s="99"/>
      <c r="B663" s="100"/>
      <c r="C663" s="100"/>
      <c r="D663" s="101"/>
      <c r="E663" s="102"/>
      <c r="F663" s="102"/>
      <c r="G663" s="102"/>
      <c r="H663" s="102"/>
      <c r="I663" s="102"/>
      <c r="J663" s="102"/>
      <c r="K663" s="100"/>
      <c r="L663" s="101"/>
    </row>
    <row r="664" spans="1:12" ht="12.75" x14ac:dyDescent="0.2">
      <c r="A664" s="99"/>
      <c r="B664" s="100"/>
      <c r="C664" s="100"/>
      <c r="D664" s="101"/>
      <c r="E664" s="102"/>
      <c r="F664" s="102"/>
      <c r="G664" s="102"/>
      <c r="H664" s="102"/>
      <c r="I664" s="102"/>
      <c r="J664" s="102"/>
      <c r="K664" s="100"/>
      <c r="L664" s="101"/>
    </row>
    <row r="665" spans="1:12" ht="12.75" x14ac:dyDescent="0.2">
      <c r="A665" s="99"/>
      <c r="B665" s="100"/>
      <c r="C665" s="100"/>
      <c r="D665" s="101"/>
      <c r="E665" s="102"/>
      <c r="F665" s="102"/>
      <c r="G665" s="102"/>
      <c r="H665" s="102"/>
      <c r="I665" s="102"/>
      <c r="J665" s="102"/>
      <c r="K665" s="100"/>
      <c r="L665" s="101"/>
    </row>
    <row r="666" spans="1:12" ht="12.75" x14ac:dyDescent="0.2">
      <c r="A666" s="99"/>
      <c r="B666" s="100"/>
      <c r="C666" s="100"/>
      <c r="D666" s="101"/>
      <c r="E666" s="102"/>
      <c r="F666" s="102"/>
      <c r="G666" s="102"/>
      <c r="H666" s="102"/>
      <c r="I666" s="102"/>
      <c r="J666" s="102"/>
      <c r="K666" s="100"/>
      <c r="L666" s="101"/>
    </row>
    <row r="667" spans="1:12" ht="12.75" x14ac:dyDescent="0.2">
      <c r="A667" s="99"/>
      <c r="B667" s="100"/>
      <c r="C667" s="100"/>
      <c r="D667" s="101"/>
      <c r="E667" s="102"/>
      <c r="F667" s="102"/>
      <c r="G667" s="102"/>
      <c r="H667" s="102"/>
      <c r="I667" s="102"/>
      <c r="J667" s="102"/>
      <c r="K667" s="100"/>
      <c r="L667" s="101"/>
    </row>
    <row r="668" spans="1:12" ht="12.75" x14ac:dyDescent="0.2">
      <c r="A668" s="99"/>
      <c r="B668" s="100"/>
      <c r="C668" s="100"/>
      <c r="D668" s="101"/>
      <c r="E668" s="102"/>
      <c r="F668" s="102"/>
      <c r="G668" s="102"/>
      <c r="H668" s="102"/>
      <c r="I668" s="102"/>
      <c r="J668" s="102"/>
      <c r="K668" s="100"/>
      <c r="L668" s="101"/>
    </row>
    <row r="669" spans="1:12" ht="12.75" x14ac:dyDescent="0.2">
      <c r="A669" s="99"/>
      <c r="B669" s="100"/>
      <c r="C669" s="100"/>
      <c r="D669" s="101"/>
      <c r="E669" s="102"/>
      <c r="F669" s="102"/>
      <c r="G669" s="102"/>
      <c r="H669" s="102"/>
      <c r="I669" s="102"/>
      <c r="J669" s="102"/>
      <c r="K669" s="100"/>
      <c r="L669" s="101"/>
    </row>
    <row r="670" spans="1:12" ht="12.75" x14ac:dyDescent="0.2">
      <c r="A670" s="99"/>
      <c r="B670" s="100"/>
      <c r="C670" s="100"/>
      <c r="D670" s="101"/>
      <c r="E670" s="102"/>
      <c r="F670" s="102"/>
      <c r="G670" s="102"/>
      <c r="H670" s="102"/>
      <c r="I670" s="102"/>
      <c r="J670" s="102"/>
      <c r="K670" s="100"/>
      <c r="L670" s="101"/>
    </row>
    <row r="671" spans="1:12" ht="12.75" x14ac:dyDescent="0.2">
      <c r="A671" s="99"/>
      <c r="B671" s="100"/>
      <c r="C671" s="100"/>
      <c r="D671" s="101"/>
      <c r="E671" s="102"/>
      <c r="F671" s="102"/>
      <c r="G671" s="102"/>
      <c r="H671" s="102"/>
      <c r="I671" s="102"/>
      <c r="J671" s="102"/>
      <c r="K671" s="100"/>
      <c r="L671" s="101"/>
    </row>
    <row r="672" spans="1:12" ht="12.75" x14ac:dyDescent="0.2">
      <c r="A672" s="99"/>
      <c r="B672" s="100"/>
      <c r="C672" s="100"/>
      <c r="D672" s="101"/>
      <c r="E672" s="102"/>
      <c r="F672" s="102"/>
      <c r="G672" s="102"/>
      <c r="H672" s="102"/>
      <c r="I672" s="102"/>
      <c r="J672" s="102"/>
      <c r="K672" s="100"/>
      <c r="L672" s="101"/>
    </row>
    <row r="673" spans="1:12" ht="12.75" x14ac:dyDescent="0.2">
      <c r="A673" s="99"/>
      <c r="B673" s="100"/>
      <c r="C673" s="100"/>
      <c r="D673" s="101"/>
      <c r="E673" s="102"/>
      <c r="F673" s="102"/>
      <c r="G673" s="102"/>
      <c r="H673" s="102"/>
      <c r="I673" s="102"/>
      <c r="J673" s="102"/>
      <c r="K673" s="100"/>
      <c r="L673" s="101"/>
    </row>
    <row r="674" spans="1:12" ht="12.75" x14ac:dyDescent="0.2">
      <c r="A674" s="99"/>
      <c r="B674" s="100"/>
      <c r="C674" s="100"/>
      <c r="D674" s="101"/>
      <c r="E674" s="102"/>
      <c r="F674" s="102"/>
      <c r="G674" s="102"/>
      <c r="H674" s="102"/>
      <c r="I674" s="102"/>
      <c r="J674" s="102"/>
      <c r="K674" s="100"/>
      <c r="L674" s="101"/>
    </row>
    <row r="675" spans="1:12" ht="12.75" x14ac:dyDescent="0.2">
      <c r="A675" s="99"/>
      <c r="B675" s="100"/>
      <c r="C675" s="100"/>
      <c r="D675" s="101"/>
      <c r="E675" s="102"/>
      <c r="F675" s="102"/>
      <c r="G675" s="102"/>
      <c r="H675" s="102"/>
      <c r="I675" s="102"/>
      <c r="J675" s="102"/>
      <c r="K675" s="100"/>
      <c r="L675" s="101"/>
    </row>
    <row r="676" spans="1:12" ht="12.75" x14ac:dyDescent="0.2">
      <c r="A676" s="99"/>
      <c r="B676" s="100"/>
      <c r="C676" s="100"/>
      <c r="D676" s="101"/>
      <c r="E676" s="102"/>
      <c r="F676" s="102"/>
      <c r="G676" s="102"/>
      <c r="H676" s="102"/>
      <c r="I676" s="102"/>
      <c r="J676" s="102"/>
      <c r="K676" s="100"/>
      <c r="L676" s="101"/>
    </row>
    <row r="677" spans="1:12" ht="12.75" x14ac:dyDescent="0.2">
      <c r="A677" s="99"/>
      <c r="B677" s="100"/>
      <c r="C677" s="100"/>
      <c r="D677" s="101"/>
      <c r="E677" s="102"/>
      <c r="F677" s="102"/>
      <c r="G677" s="102"/>
      <c r="H677" s="102"/>
      <c r="I677" s="102"/>
      <c r="J677" s="102"/>
      <c r="K677" s="100"/>
      <c r="L677" s="101"/>
    </row>
    <row r="678" spans="1:12" ht="12.75" x14ac:dyDescent="0.2">
      <c r="A678" s="99"/>
      <c r="B678" s="100"/>
      <c r="C678" s="100"/>
      <c r="D678" s="101"/>
      <c r="E678" s="102"/>
      <c r="F678" s="102"/>
      <c r="G678" s="102"/>
      <c r="H678" s="102"/>
      <c r="I678" s="102"/>
      <c r="J678" s="102"/>
      <c r="K678" s="100"/>
      <c r="L678" s="101"/>
    </row>
    <row r="679" spans="1:12" ht="12.75" x14ac:dyDescent="0.2">
      <c r="A679" s="99"/>
      <c r="B679" s="100"/>
      <c r="C679" s="100"/>
      <c r="D679" s="101"/>
      <c r="E679" s="102"/>
      <c r="F679" s="102"/>
      <c r="G679" s="102"/>
      <c r="H679" s="102"/>
      <c r="I679" s="102"/>
      <c r="J679" s="102"/>
      <c r="K679" s="100"/>
      <c r="L679" s="101"/>
    </row>
    <row r="680" spans="1:12" ht="12.75" x14ac:dyDescent="0.2">
      <c r="A680" s="99"/>
      <c r="B680" s="100"/>
      <c r="C680" s="100"/>
      <c r="D680" s="101"/>
      <c r="E680" s="102"/>
      <c r="F680" s="102"/>
      <c r="G680" s="102"/>
      <c r="H680" s="102"/>
      <c r="I680" s="102"/>
      <c r="J680" s="102"/>
      <c r="K680" s="100"/>
      <c r="L680" s="101"/>
    </row>
    <row r="681" spans="1:12" ht="12.75" x14ac:dyDescent="0.2">
      <c r="A681" s="99"/>
      <c r="B681" s="100"/>
      <c r="C681" s="100"/>
      <c r="D681" s="101"/>
      <c r="E681" s="102"/>
      <c r="F681" s="102"/>
      <c r="G681" s="102"/>
      <c r="H681" s="102"/>
      <c r="I681" s="102"/>
      <c r="J681" s="102"/>
      <c r="K681" s="100"/>
      <c r="L681" s="101"/>
    </row>
    <row r="682" spans="1:12" ht="12.75" x14ac:dyDescent="0.2">
      <c r="A682" s="99"/>
      <c r="B682" s="100"/>
      <c r="C682" s="100"/>
      <c r="D682" s="101"/>
      <c r="E682" s="102"/>
      <c r="F682" s="102"/>
      <c r="G682" s="102"/>
      <c r="H682" s="102"/>
      <c r="I682" s="102"/>
      <c r="J682" s="102"/>
      <c r="K682" s="100"/>
      <c r="L682" s="101"/>
    </row>
    <row r="683" spans="1:12" ht="12.75" x14ac:dyDescent="0.2">
      <c r="A683" s="99"/>
      <c r="B683" s="100"/>
      <c r="C683" s="100"/>
      <c r="D683" s="101"/>
      <c r="E683" s="102"/>
      <c r="F683" s="102"/>
      <c r="G683" s="102"/>
      <c r="H683" s="102"/>
      <c r="I683" s="102"/>
      <c r="J683" s="102"/>
      <c r="K683" s="100"/>
      <c r="L683" s="101"/>
    </row>
    <row r="684" spans="1:12" ht="12.75" x14ac:dyDescent="0.2">
      <c r="A684" s="99"/>
      <c r="B684" s="100"/>
      <c r="C684" s="100"/>
      <c r="D684" s="101"/>
      <c r="E684" s="102"/>
      <c r="F684" s="102"/>
      <c r="G684" s="102"/>
      <c r="H684" s="102"/>
      <c r="I684" s="102"/>
      <c r="J684" s="102"/>
      <c r="K684" s="100"/>
      <c r="L684" s="101"/>
    </row>
    <row r="685" spans="1:12" ht="12.75" x14ac:dyDescent="0.2">
      <c r="A685" s="99"/>
      <c r="B685" s="100"/>
      <c r="C685" s="100"/>
      <c r="D685" s="101"/>
      <c r="E685" s="102"/>
      <c r="F685" s="102"/>
      <c r="G685" s="102"/>
      <c r="H685" s="102"/>
      <c r="I685" s="102"/>
      <c r="J685" s="102"/>
      <c r="K685" s="100"/>
      <c r="L685" s="101"/>
    </row>
    <row r="686" spans="1:12" ht="12.75" x14ac:dyDescent="0.2">
      <c r="A686" s="99"/>
      <c r="B686" s="100"/>
      <c r="C686" s="100"/>
      <c r="D686" s="101"/>
      <c r="E686" s="102"/>
      <c r="F686" s="102"/>
      <c r="G686" s="102"/>
      <c r="H686" s="102"/>
      <c r="I686" s="102"/>
      <c r="J686" s="102"/>
      <c r="K686" s="100"/>
      <c r="L686" s="101"/>
    </row>
    <row r="687" spans="1:12" ht="12.75" x14ac:dyDescent="0.2">
      <c r="A687" s="99"/>
      <c r="B687" s="100"/>
      <c r="C687" s="100"/>
      <c r="D687" s="101"/>
      <c r="E687" s="102"/>
      <c r="F687" s="102"/>
      <c r="G687" s="102"/>
      <c r="H687" s="102"/>
      <c r="I687" s="102"/>
      <c r="J687" s="102"/>
      <c r="K687" s="100"/>
      <c r="L687" s="101"/>
    </row>
    <row r="688" spans="1:12" ht="12.75" x14ac:dyDescent="0.2">
      <c r="A688" s="99"/>
      <c r="B688" s="100"/>
      <c r="C688" s="100"/>
      <c r="D688" s="101"/>
      <c r="E688" s="102"/>
      <c r="F688" s="102"/>
      <c r="G688" s="102"/>
      <c r="H688" s="102"/>
      <c r="I688" s="102"/>
      <c r="J688" s="102"/>
      <c r="K688" s="100"/>
      <c r="L688" s="101"/>
    </row>
    <row r="689" spans="1:12" ht="12.75" x14ac:dyDescent="0.2">
      <c r="A689" s="99"/>
      <c r="B689" s="100"/>
      <c r="C689" s="100"/>
      <c r="D689" s="101"/>
      <c r="E689" s="102"/>
      <c r="F689" s="102"/>
      <c r="G689" s="102"/>
      <c r="H689" s="102"/>
      <c r="I689" s="102"/>
      <c r="J689" s="102"/>
      <c r="K689" s="100"/>
      <c r="L689" s="101"/>
    </row>
    <row r="690" spans="1:12" ht="12.75" x14ac:dyDescent="0.2">
      <c r="A690" s="99"/>
      <c r="B690" s="100"/>
      <c r="C690" s="100"/>
      <c r="D690" s="101"/>
      <c r="E690" s="102"/>
      <c r="F690" s="102"/>
      <c r="G690" s="102"/>
      <c r="H690" s="102"/>
      <c r="I690" s="102"/>
      <c r="J690" s="102"/>
      <c r="K690" s="100"/>
      <c r="L690" s="101"/>
    </row>
    <row r="691" spans="1:12" ht="12.75" x14ac:dyDescent="0.2">
      <c r="A691" s="99"/>
      <c r="B691" s="100"/>
      <c r="C691" s="100"/>
      <c r="D691" s="101"/>
      <c r="E691" s="102"/>
      <c r="F691" s="102"/>
      <c r="G691" s="102"/>
      <c r="H691" s="102"/>
      <c r="I691" s="102"/>
      <c r="J691" s="102"/>
      <c r="K691" s="100"/>
      <c r="L691" s="101"/>
    </row>
    <row r="692" spans="1:12" ht="12.75" x14ac:dyDescent="0.2">
      <c r="A692" s="99"/>
      <c r="B692" s="100"/>
      <c r="C692" s="100"/>
      <c r="D692" s="101"/>
      <c r="E692" s="102"/>
      <c r="F692" s="102"/>
      <c r="G692" s="102"/>
      <c r="H692" s="102"/>
      <c r="I692" s="102"/>
      <c r="J692" s="102"/>
      <c r="K692" s="100"/>
      <c r="L692" s="101"/>
    </row>
    <row r="693" spans="1:12" ht="12.75" x14ac:dyDescent="0.2">
      <c r="A693" s="99"/>
      <c r="B693" s="100"/>
      <c r="C693" s="100"/>
      <c r="D693" s="101"/>
      <c r="E693" s="102"/>
      <c r="F693" s="102"/>
      <c r="G693" s="102"/>
      <c r="H693" s="102"/>
      <c r="I693" s="102"/>
      <c r="J693" s="102"/>
      <c r="K693" s="100"/>
      <c r="L693" s="101"/>
    </row>
    <row r="694" spans="1:12" ht="12.75" x14ac:dyDescent="0.2">
      <c r="A694" s="99"/>
      <c r="B694" s="100"/>
      <c r="C694" s="100"/>
      <c r="D694" s="101"/>
      <c r="E694" s="102"/>
      <c r="F694" s="102"/>
      <c r="G694" s="102"/>
      <c r="H694" s="102"/>
      <c r="I694" s="102"/>
      <c r="J694" s="102"/>
      <c r="K694" s="100"/>
      <c r="L694" s="101"/>
    </row>
    <row r="695" spans="1:12" ht="12.75" x14ac:dyDescent="0.2">
      <c r="A695" s="99"/>
      <c r="B695" s="100"/>
      <c r="C695" s="100"/>
      <c r="D695" s="101"/>
      <c r="E695" s="102"/>
      <c r="F695" s="102"/>
      <c r="G695" s="102"/>
      <c r="H695" s="102"/>
      <c r="I695" s="102"/>
      <c r="J695" s="102"/>
      <c r="K695" s="100"/>
      <c r="L695" s="101"/>
    </row>
    <row r="696" spans="1:12" ht="12.75" x14ac:dyDescent="0.2">
      <c r="A696" s="99"/>
      <c r="B696" s="100"/>
      <c r="C696" s="100"/>
      <c r="D696" s="101"/>
      <c r="E696" s="102"/>
      <c r="F696" s="102"/>
      <c r="G696" s="102"/>
      <c r="H696" s="102"/>
      <c r="I696" s="102"/>
      <c r="J696" s="102"/>
      <c r="K696" s="100"/>
      <c r="L696" s="101"/>
    </row>
    <row r="697" spans="1:12" ht="12.75" x14ac:dyDescent="0.2">
      <c r="A697" s="99"/>
      <c r="B697" s="100"/>
      <c r="C697" s="100"/>
      <c r="D697" s="101"/>
      <c r="E697" s="102"/>
      <c r="F697" s="102"/>
      <c r="G697" s="102"/>
      <c r="H697" s="102"/>
      <c r="I697" s="102"/>
      <c r="J697" s="102"/>
      <c r="K697" s="100"/>
      <c r="L697" s="101"/>
    </row>
    <row r="698" spans="1:12" ht="12.75" x14ac:dyDescent="0.2">
      <c r="A698" s="99"/>
      <c r="B698" s="100"/>
      <c r="C698" s="100"/>
      <c r="D698" s="101"/>
      <c r="E698" s="102"/>
      <c r="F698" s="102"/>
      <c r="G698" s="102"/>
      <c r="H698" s="102"/>
      <c r="I698" s="102"/>
      <c r="J698" s="102"/>
      <c r="K698" s="100"/>
      <c r="L698" s="101"/>
    </row>
    <row r="699" spans="1:12" ht="12.75" x14ac:dyDescent="0.2">
      <c r="A699" s="99"/>
      <c r="B699" s="100"/>
      <c r="C699" s="100"/>
      <c r="D699" s="101"/>
      <c r="E699" s="102"/>
      <c r="F699" s="102"/>
      <c r="G699" s="102"/>
      <c r="H699" s="102"/>
      <c r="I699" s="102"/>
      <c r="J699" s="102"/>
      <c r="K699" s="100"/>
      <c r="L699" s="101"/>
    </row>
    <row r="700" spans="1:12" ht="12.75" x14ac:dyDescent="0.2">
      <c r="A700" s="99"/>
      <c r="B700" s="100"/>
      <c r="C700" s="100"/>
      <c r="D700" s="101"/>
      <c r="E700" s="102"/>
      <c r="F700" s="102"/>
      <c r="G700" s="102"/>
      <c r="H700" s="102"/>
      <c r="I700" s="102"/>
      <c r="J700" s="102"/>
      <c r="K700" s="100"/>
      <c r="L700" s="101"/>
    </row>
    <row r="701" spans="1:12" ht="12.75" x14ac:dyDescent="0.2">
      <c r="A701" s="99"/>
      <c r="B701" s="100"/>
      <c r="C701" s="100"/>
      <c r="D701" s="101"/>
      <c r="E701" s="102"/>
      <c r="F701" s="102"/>
      <c r="G701" s="102"/>
      <c r="H701" s="102"/>
      <c r="I701" s="102"/>
      <c r="J701" s="102"/>
      <c r="K701" s="100"/>
      <c r="L701" s="101"/>
    </row>
    <row r="702" spans="1:12" ht="12.75" x14ac:dyDescent="0.2">
      <c r="A702" s="99"/>
      <c r="B702" s="100"/>
      <c r="C702" s="100"/>
      <c r="D702" s="101"/>
      <c r="E702" s="102"/>
      <c r="F702" s="102"/>
      <c r="G702" s="102"/>
      <c r="H702" s="102"/>
      <c r="I702" s="102"/>
      <c r="J702" s="102"/>
      <c r="K702" s="100"/>
      <c r="L702" s="101"/>
    </row>
    <row r="703" spans="1:12" ht="12.75" x14ac:dyDescent="0.2">
      <c r="A703" s="99"/>
      <c r="B703" s="100"/>
      <c r="C703" s="100"/>
      <c r="D703" s="101"/>
      <c r="E703" s="102"/>
      <c r="F703" s="102"/>
      <c r="G703" s="102"/>
      <c r="H703" s="102"/>
      <c r="I703" s="102"/>
      <c r="J703" s="102"/>
      <c r="K703" s="100"/>
      <c r="L703" s="101"/>
    </row>
    <row r="704" spans="1:12" ht="12.75" x14ac:dyDescent="0.2">
      <c r="A704" s="99"/>
      <c r="B704" s="100"/>
      <c r="C704" s="100"/>
      <c r="D704" s="101"/>
      <c r="E704" s="102"/>
      <c r="F704" s="102"/>
      <c r="G704" s="102"/>
      <c r="H704" s="102"/>
      <c r="I704" s="102"/>
      <c r="J704" s="102"/>
      <c r="K704" s="100"/>
      <c r="L704" s="101"/>
    </row>
    <row r="705" spans="1:12" ht="12.75" x14ac:dyDescent="0.2">
      <c r="A705" s="99"/>
      <c r="B705" s="100"/>
      <c r="C705" s="100"/>
      <c r="D705" s="101"/>
      <c r="E705" s="102"/>
      <c r="F705" s="102"/>
      <c r="G705" s="102"/>
      <c r="H705" s="102"/>
      <c r="I705" s="102"/>
      <c r="J705" s="102"/>
      <c r="K705" s="100"/>
      <c r="L705" s="101"/>
    </row>
    <row r="706" spans="1:12" ht="12.75" x14ac:dyDescent="0.2">
      <c r="A706" s="99"/>
      <c r="B706" s="100"/>
      <c r="C706" s="100"/>
      <c r="D706" s="101"/>
      <c r="E706" s="102"/>
      <c r="F706" s="102"/>
      <c r="G706" s="102"/>
      <c r="H706" s="102"/>
      <c r="I706" s="102"/>
      <c r="J706" s="102"/>
      <c r="K706" s="100"/>
      <c r="L706" s="101"/>
    </row>
    <row r="707" spans="1:12" ht="12.75" x14ac:dyDescent="0.2">
      <c r="A707" s="99"/>
      <c r="B707" s="100"/>
      <c r="C707" s="100"/>
      <c r="D707" s="101"/>
      <c r="E707" s="102"/>
      <c r="F707" s="102"/>
      <c r="G707" s="102"/>
      <c r="H707" s="102"/>
      <c r="I707" s="102"/>
      <c r="J707" s="102"/>
      <c r="K707" s="100"/>
      <c r="L707" s="101"/>
    </row>
    <row r="708" spans="1:12" ht="12.75" x14ac:dyDescent="0.2">
      <c r="A708" s="99"/>
      <c r="B708" s="100"/>
      <c r="C708" s="100"/>
      <c r="D708" s="101"/>
      <c r="E708" s="102"/>
      <c r="F708" s="102"/>
      <c r="G708" s="102"/>
      <c r="H708" s="102"/>
      <c r="I708" s="102"/>
      <c r="J708" s="102"/>
      <c r="K708" s="100"/>
      <c r="L708" s="101"/>
    </row>
    <row r="709" spans="1:12" ht="12.75" x14ac:dyDescent="0.2">
      <c r="A709" s="99"/>
      <c r="B709" s="100"/>
      <c r="C709" s="100"/>
      <c r="D709" s="101"/>
      <c r="E709" s="102"/>
      <c r="F709" s="102"/>
      <c r="G709" s="102"/>
      <c r="H709" s="102"/>
      <c r="I709" s="102"/>
      <c r="J709" s="102"/>
      <c r="K709" s="100"/>
      <c r="L709" s="101"/>
    </row>
    <row r="710" spans="1:12" ht="12.75" x14ac:dyDescent="0.2">
      <c r="A710" s="99"/>
      <c r="B710" s="100"/>
      <c r="C710" s="100"/>
      <c r="D710" s="101"/>
      <c r="E710" s="102"/>
      <c r="F710" s="102"/>
      <c r="G710" s="102"/>
      <c r="H710" s="102"/>
      <c r="I710" s="102"/>
      <c r="J710" s="102"/>
      <c r="K710" s="100"/>
      <c r="L710" s="101"/>
    </row>
    <row r="711" spans="1:12" ht="12.75" x14ac:dyDescent="0.2">
      <c r="A711" s="99"/>
      <c r="B711" s="100"/>
      <c r="C711" s="100"/>
      <c r="D711" s="101"/>
      <c r="E711" s="102"/>
      <c r="F711" s="102"/>
      <c r="G711" s="102"/>
      <c r="H711" s="102"/>
      <c r="I711" s="102"/>
      <c r="J711" s="102"/>
      <c r="K711" s="100"/>
      <c r="L711" s="101"/>
    </row>
    <row r="712" spans="1:12" ht="12.75" x14ac:dyDescent="0.2">
      <c r="A712" s="99"/>
      <c r="B712" s="100"/>
      <c r="C712" s="100"/>
      <c r="D712" s="101"/>
      <c r="E712" s="102"/>
      <c r="F712" s="102"/>
      <c r="G712" s="102"/>
      <c r="H712" s="102"/>
      <c r="I712" s="102"/>
      <c r="J712" s="102"/>
      <c r="K712" s="100"/>
      <c r="L712" s="101"/>
    </row>
    <row r="713" spans="1:12" ht="12.75" x14ac:dyDescent="0.2">
      <c r="A713" s="99"/>
      <c r="B713" s="100"/>
      <c r="C713" s="100"/>
      <c r="D713" s="101"/>
      <c r="E713" s="102"/>
      <c r="F713" s="102"/>
      <c r="G713" s="102"/>
      <c r="H713" s="102"/>
      <c r="I713" s="102"/>
      <c r="J713" s="102"/>
      <c r="K713" s="100"/>
      <c r="L713" s="101"/>
    </row>
    <row r="714" spans="1:12" ht="12.75" x14ac:dyDescent="0.2">
      <c r="A714" s="99"/>
      <c r="B714" s="100"/>
      <c r="C714" s="100"/>
      <c r="D714" s="101"/>
      <c r="E714" s="102"/>
      <c r="F714" s="102"/>
      <c r="G714" s="102"/>
      <c r="H714" s="102"/>
      <c r="I714" s="102"/>
      <c r="J714" s="102"/>
      <c r="K714" s="100"/>
      <c r="L714" s="101"/>
    </row>
    <row r="715" spans="1:12" ht="12.75" x14ac:dyDescent="0.2">
      <c r="A715" s="99"/>
      <c r="B715" s="100"/>
      <c r="C715" s="100"/>
      <c r="D715" s="101"/>
      <c r="E715" s="102"/>
      <c r="F715" s="102"/>
      <c r="G715" s="102"/>
      <c r="H715" s="102"/>
      <c r="I715" s="102"/>
      <c r="J715" s="102"/>
      <c r="K715" s="100"/>
      <c r="L715" s="101"/>
    </row>
    <row r="716" spans="1:12" ht="12.75" x14ac:dyDescent="0.2">
      <c r="A716" s="99"/>
      <c r="B716" s="100"/>
      <c r="C716" s="100"/>
      <c r="D716" s="101"/>
      <c r="E716" s="102"/>
      <c r="F716" s="102"/>
      <c r="G716" s="102"/>
      <c r="H716" s="102"/>
      <c r="I716" s="102"/>
      <c r="J716" s="102"/>
      <c r="K716" s="100"/>
      <c r="L716" s="101"/>
    </row>
    <row r="717" spans="1:12" ht="12.75" x14ac:dyDescent="0.2">
      <c r="A717" s="99"/>
      <c r="B717" s="100"/>
      <c r="C717" s="100"/>
      <c r="D717" s="101"/>
      <c r="E717" s="102"/>
      <c r="F717" s="102"/>
      <c r="G717" s="102"/>
      <c r="H717" s="102"/>
      <c r="I717" s="102"/>
      <c r="J717" s="102"/>
      <c r="K717" s="100"/>
      <c r="L717" s="101"/>
    </row>
    <row r="718" spans="1:12" ht="12.75" x14ac:dyDescent="0.2">
      <c r="A718" s="99"/>
      <c r="B718" s="100"/>
      <c r="C718" s="100"/>
      <c r="D718" s="101"/>
      <c r="E718" s="102"/>
      <c r="F718" s="102"/>
      <c r="G718" s="102"/>
      <c r="H718" s="102"/>
      <c r="I718" s="102"/>
      <c r="J718" s="102"/>
      <c r="K718" s="100"/>
      <c r="L718" s="101"/>
    </row>
    <row r="719" spans="1:12" ht="12.75" x14ac:dyDescent="0.2">
      <c r="A719" s="99"/>
      <c r="B719" s="100"/>
      <c r="C719" s="100"/>
      <c r="D719" s="101"/>
      <c r="E719" s="102"/>
      <c r="F719" s="102"/>
      <c r="G719" s="102"/>
      <c r="H719" s="102"/>
      <c r="I719" s="102"/>
      <c r="J719" s="102"/>
      <c r="K719" s="100"/>
      <c r="L719" s="101"/>
    </row>
    <row r="720" spans="1:12" ht="12.75" x14ac:dyDescent="0.2">
      <c r="A720" s="99"/>
      <c r="B720" s="100"/>
      <c r="C720" s="100"/>
      <c r="D720" s="101"/>
      <c r="E720" s="102"/>
      <c r="F720" s="102"/>
      <c r="G720" s="102"/>
      <c r="H720" s="102"/>
      <c r="I720" s="102"/>
      <c r="J720" s="102"/>
      <c r="K720" s="100"/>
      <c r="L720" s="101"/>
    </row>
    <row r="721" spans="1:12" ht="12.75" x14ac:dyDescent="0.2">
      <c r="A721" s="99"/>
      <c r="B721" s="100"/>
      <c r="C721" s="100"/>
      <c r="D721" s="101"/>
      <c r="E721" s="102"/>
      <c r="F721" s="102"/>
      <c r="G721" s="102"/>
      <c r="H721" s="102"/>
      <c r="I721" s="102"/>
      <c r="J721" s="102"/>
      <c r="K721" s="100"/>
      <c r="L721" s="101"/>
    </row>
    <row r="722" spans="1:12" ht="12.75" x14ac:dyDescent="0.2">
      <c r="A722" s="99"/>
      <c r="B722" s="100"/>
      <c r="C722" s="100"/>
      <c r="D722" s="101"/>
      <c r="E722" s="102"/>
      <c r="F722" s="102"/>
      <c r="G722" s="102"/>
      <c r="H722" s="102"/>
      <c r="I722" s="102"/>
      <c r="J722" s="102"/>
      <c r="K722" s="100"/>
      <c r="L722" s="101"/>
    </row>
    <row r="723" spans="1:12" ht="12.75" x14ac:dyDescent="0.2">
      <c r="A723" s="99"/>
      <c r="B723" s="100"/>
      <c r="C723" s="100"/>
      <c r="D723" s="101"/>
      <c r="E723" s="102"/>
      <c r="F723" s="102"/>
      <c r="G723" s="102"/>
      <c r="H723" s="102"/>
      <c r="I723" s="102"/>
      <c r="J723" s="102"/>
      <c r="K723" s="100"/>
      <c r="L723" s="101"/>
    </row>
    <row r="724" spans="1:12" ht="12.75" x14ac:dyDescent="0.2">
      <c r="A724" s="99"/>
      <c r="B724" s="100"/>
      <c r="C724" s="100"/>
      <c r="D724" s="101"/>
      <c r="E724" s="102"/>
      <c r="F724" s="102"/>
      <c r="G724" s="102"/>
      <c r="H724" s="102"/>
      <c r="I724" s="102"/>
      <c r="J724" s="102"/>
      <c r="K724" s="100"/>
      <c r="L724" s="101"/>
    </row>
    <row r="725" spans="1:12" ht="12.75" x14ac:dyDescent="0.2">
      <c r="A725" s="99"/>
      <c r="B725" s="100"/>
      <c r="C725" s="100"/>
      <c r="D725" s="101"/>
      <c r="E725" s="102"/>
      <c r="F725" s="102"/>
      <c r="G725" s="102"/>
      <c r="H725" s="102"/>
      <c r="I725" s="102"/>
      <c r="J725" s="102"/>
      <c r="K725" s="100"/>
      <c r="L725" s="101"/>
    </row>
    <row r="726" spans="1:12" ht="12.75" x14ac:dyDescent="0.2">
      <c r="A726" s="99"/>
      <c r="B726" s="100"/>
      <c r="C726" s="100"/>
      <c r="D726" s="101"/>
      <c r="E726" s="102"/>
      <c r="F726" s="102"/>
      <c r="G726" s="102"/>
      <c r="H726" s="102"/>
      <c r="I726" s="102"/>
      <c r="J726" s="102"/>
      <c r="K726" s="100"/>
      <c r="L726" s="101"/>
    </row>
    <row r="727" spans="1:12" ht="12.75" x14ac:dyDescent="0.2">
      <c r="A727" s="99"/>
      <c r="B727" s="100"/>
      <c r="C727" s="100"/>
      <c r="D727" s="101"/>
      <c r="E727" s="102"/>
      <c r="F727" s="102"/>
      <c r="G727" s="102"/>
      <c r="H727" s="102"/>
      <c r="I727" s="102"/>
      <c r="J727" s="102"/>
      <c r="K727" s="100"/>
      <c r="L727" s="101"/>
    </row>
    <row r="728" spans="1:12" ht="12.75" x14ac:dyDescent="0.2">
      <c r="A728" s="99"/>
      <c r="B728" s="100"/>
      <c r="C728" s="100"/>
      <c r="D728" s="101"/>
      <c r="E728" s="102"/>
      <c r="F728" s="102"/>
      <c r="G728" s="102"/>
      <c r="H728" s="102"/>
      <c r="I728" s="102"/>
      <c r="J728" s="102"/>
      <c r="K728" s="100"/>
      <c r="L728" s="101"/>
    </row>
    <row r="729" spans="1:12" ht="12.75" x14ac:dyDescent="0.2">
      <c r="A729" s="99"/>
      <c r="B729" s="100"/>
      <c r="C729" s="100"/>
      <c r="D729" s="101"/>
      <c r="E729" s="102"/>
      <c r="F729" s="102"/>
      <c r="G729" s="102"/>
      <c r="H729" s="102"/>
      <c r="I729" s="102"/>
      <c r="J729" s="102"/>
      <c r="K729" s="100"/>
      <c r="L729" s="101"/>
    </row>
    <row r="730" spans="1:12" ht="12.75" x14ac:dyDescent="0.2">
      <c r="A730" s="99"/>
      <c r="B730" s="100"/>
      <c r="C730" s="100"/>
      <c r="D730" s="101"/>
      <c r="E730" s="102"/>
      <c r="F730" s="102"/>
      <c r="G730" s="102"/>
      <c r="H730" s="102"/>
      <c r="I730" s="102"/>
      <c r="J730" s="102"/>
      <c r="K730" s="100"/>
      <c r="L730" s="101"/>
    </row>
    <row r="731" spans="1:12" ht="12.75" x14ac:dyDescent="0.2">
      <c r="A731" s="99"/>
      <c r="B731" s="100"/>
      <c r="C731" s="100"/>
      <c r="D731" s="101"/>
      <c r="E731" s="102"/>
      <c r="F731" s="102"/>
      <c r="G731" s="102"/>
      <c r="H731" s="102"/>
      <c r="I731" s="102"/>
      <c r="J731" s="102"/>
      <c r="K731" s="100"/>
      <c r="L731" s="101"/>
    </row>
    <row r="732" spans="1:12" ht="12.75" x14ac:dyDescent="0.2">
      <c r="A732" s="99"/>
      <c r="B732" s="100"/>
      <c r="C732" s="100"/>
      <c r="D732" s="101"/>
      <c r="E732" s="102"/>
      <c r="F732" s="102"/>
      <c r="G732" s="102"/>
      <c r="H732" s="102"/>
      <c r="I732" s="102"/>
      <c r="J732" s="102"/>
      <c r="K732" s="100"/>
      <c r="L732" s="101"/>
    </row>
    <row r="733" spans="1:12" ht="12.75" x14ac:dyDescent="0.2">
      <c r="A733" s="99"/>
      <c r="B733" s="100"/>
      <c r="C733" s="100"/>
      <c r="D733" s="101"/>
      <c r="E733" s="102"/>
      <c r="F733" s="102"/>
      <c r="G733" s="102"/>
      <c r="H733" s="102"/>
      <c r="I733" s="102"/>
      <c r="J733" s="102"/>
      <c r="K733" s="100"/>
      <c r="L733" s="101"/>
    </row>
    <row r="734" spans="1:12" ht="12.75" x14ac:dyDescent="0.2">
      <c r="A734" s="99"/>
      <c r="B734" s="100"/>
      <c r="C734" s="100"/>
      <c r="D734" s="101"/>
      <c r="E734" s="102"/>
      <c r="F734" s="102"/>
      <c r="G734" s="102"/>
      <c r="H734" s="102"/>
      <c r="I734" s="102"/>
      <c r="J734" s="102"/>
      <c r="K734" s="100"/>
      <c r="L734" s="101"/>
    </row>
    <row r="735" spans="1:12" ht="12.75" x14ac:dyDescent="0.2">
      <c r="A735" s="99"/>
      <c r="B735" s="100"/>
      <c r="C735" s="100"/>
      <c r="D735" s="101"/>
      <c r="E735" s="102"/>
      <c r="F735" s="102"/>
      <c r="G735" s="102"/>
      <c r="H735" s="102"/>
      <c r="I735" s="102"/>
      <c r="J735" s="102"/>
      <c r="K735" s="100"/>
      <c r="L735" s="101"/>
    </row>
    <row r="736" spans="1:12" ht="12.75" x14ac:dyDescent="0.2">
      <c r="A736" s="99"/>
      <c r="B736" s="100"/>
      <c r="C736" s="100"/>
      <c r="D736" s="101"/>
      <c r="E736" s="102"/>
      <c r="F736" s="102"/>
      <c r="G736" s="102"/>
      <c r="H736" s="102"/>
      <c r="I736" s="102"/>
      <c r="J736" s="102"/>
      <c r="K736" s="100"/>
      <c r="L736" s="101"/>
    </row>
    <row r="737" spans="1:12" ht="12.75" x14ac:dyDescent="0.2">
      <c r="A737" s="99"/>
      <c r="B737" s="100"/>
      <c r="C737" s="100"/>
      <c r="D737" s="101"/>
      <c r="E737" s="102"/>
      <c r="F737" s="102"/>
      <c r="G737" s="102"/>
      <c r="H737" s="102"/>
      <c r="I737" s="102"/>
      <c r="J737" s="102"/>
      <c r="K737" s="100"/>
      <c r="L737" s="101"/>
    </row>
    <row r="738" spans="1:12" ht="12.75" x14ac:dyDescent="0.2">
      <c r="A738" s="99"/>
      <c r="B738" s="100"/>
      <c r="C738" s="100"/>
      <c r="D738" s="101"/>
      <c r="E738" s="102"/>
      <c r="F738" s="102"/>
      <c r="G738" s="102"/>
      <c r="H738" s="102"/>
      <c r="I738" s="102"/>
      <c r="J738" s="102"/>
      <c r="K738" s="100"/>
      <c r="L738" s="101"/>
    </row>
    <row r="739" spans="1:12" ht="12.75" x14ac:dyDescent="0.2">
      <c r="A739" s="99"/>
      <c r="B739" s="100"/>
      <c r="C739" s="100"/>
      <c r="D739" s="101"/>
      <c r="E739" s="102"/>
      <c r="F739" s="102"/>
      <c r="G739" s="102"/>
      <c r="H739" s="102"/>
      <c r="I739" s="102"/>
      <c r="J739" s="102"/>
      <c r="K739" s="100"/>
      <c r="L739" s="101"/>
    </row>
    <row r="740" spans="1:12" ht="12.75" x14ac:dyDescent="0.2">
      <c r="A740" s="99"/>
      <c r="B740" s="100"/>
      <c r="C740" s="100"/>
      <c r="D740" s="101"/>
      <c r="E740" s="102"/>
      <c r="F740" s="102"/>
      <c r="G740" s="102"/>
      <c r="H740" s="102"/>
      <c r="I740" s="102"/>
      <c r="J740" s="102"/>
      <c r="K740" s="100"/>
      <c r="L740" s="101"/>
    </row>
    <row r="741" spans="1:12" ht="12.75" x14ac:dyDescent="0.2">
      <c r="A741" s="99"/>
      <c r="B741" s="100"/>
      <c r="C741" s="100"/>
      <c r="D741" s="101"/>
      <c r="E741" s="102"/>
      <c r="F741" s="102"/>
      <c r="G741" s="102"/>
      <c r="H741" s="102"/>
      <c r="I741" s="102"/>
      <c r="J741" s="102"/>
      <c r="K741" s="100"/>
      <c r="L741" s="101"/>
    </row>
    <row r="742" spans="1:12" ht="12.75" x14ac:dyDescent="0.2">
      <c r="A742" s="99"/>
      <c r="B742" s="100"/>
      <c r="C742" s="100"/>
      <c r="D742" s="101"/>
      <c r="E742" s="102"/>
      <c r="F742" s="102"/>
      <c r="G742" s="102"/>
      <c r="H742" s="102"/>
      <c r="I742" s="102"/>
      <c r="J742" s="102"/>
      <c r="K742" s="100"/>
      <c r="L742" s="101"/>
    </row>
    <row r="743" spans="1:12" ht="12.75" x14ac:dyDescent="0.2">
      <c r="A743" s="99"/>
      <c r="B743" s="100"/>
      <c r="C743" s="100"/>
      <c r="D743" s="101"/>
      <c r="E743" s="102"/>
      <c r="F743" s="102"/>
      <c r="G743" s="102"/>
      <c r="H743" s="102"/>
      <c r="I743" s="102"/>
      <c r="J743" s="102"/>
      <c r="K743" s="100"/>
      <c r="L743" s="101"/>
    </row>
    <row r="744" spans="1:12" ht="12.75" x14ac:dyDescent="0.2">
      <c r="A744" s="99"/>
      <c r="B744" s="100"/>
      <c r="C744" s="100"/>
      <c r="D744" s="101"/>
      <c r="E744" s="102"/>
      <c r="F744" s="102"/>
      <c r="G744" s="102"/>
      <c r="H744" s="102"/>
      <c r="I744" s="102"/>
      <c r="J744" s="102"/>
      <c r="K744" s="100"/>
      <c r="L744" s="101"/>
    </row>
    <row r="745" spans="1:12" ht="12.75" x14ac:dyDescent="0.2">
      <c r="A745" s="99"/>
      <c r="B745" s="100"/>
      <c r="C745" s="100"/>
      <c r="D745" s="101"/>
      <c r="E745" s="102"/>
      <c r="F745" s="102"/>
      <c r="G745" s="102"/>
      <c r="H745" s="102"/>
      <c r="I745" s="102"/>
      <c r="J745" s="102"/>
      <c r="K745" s="100"/>
      <c r="L745" s="101"/>
    </row>
    <row r="746" spans="1:12" ht="12.75" x14ac:dyDescent="0.2">
      <c r="A746" s="99"/>
      <c r="B746" s="100"/>
      <c r="C746" s="100"/>
      <c r="D746" s="101"/>
      <c r="E746" s="102"/>
      <c r="F746" s="102"/>
      <c r="G746" s="102"/>
      <c r="H746" s="102"/>
      <c r="I746" s="102"/>
      <c r="J746" s="102"/>
      <c r="K746" s="100"/>
      <c r="L746" s="101"/>
    </row>
    <row r="747" spans="1:12" ht="12.75" x14ac:dyDescent="0.2">
      <c r="A747" s="99"/>
      <c r="B747" s="100"/>
      <c r="C747" s="100"/>
      <c r="D747" s="101"/>
      <c r="E747" s="102"/>
      <c r="F747" s="102"/>
      <c r="G747" s="102"/>
      <c r="H747" s="102"/>
      <c r="I747" s="102"/>
      <c r="J747" s="102"/>
      <c r="K747" s="100"/>
      <c r="L747" s="101"/>
    </row>
    <row r="748" spans="1:12" ht="12.75" x14ac:dyDescent="0.2">
      <c r="A748" s="99"/>
      <c r="B748" s="100"/>
      <c r="C748" s="100"/>
      <c r="D748" s="101"/>
      <c r="E748" s="102"/>
      <c r="F748" s="102"/>
      <c r="G748" s="102"/>
      <c r="H748" s="102"/>
      <c r="I748" s="102"/>
      <c r="J748" s="102"/>
      <c r="K748" s="100"/>
      <c r="L748" s="101"/>
    </row>
    <row r="749" spans="1:12" ht="12.75" x14ac:dyDescent="0.2">
      <c r="A749" s="99"/>
      <c r="B749" s="100"/>
      <c r="C749" s="100"/>
      <c r="D749" s="101"/>
      <c r="E749" s="102"/>
      <c r="F749" s="102"/>
      <c r="G749" s="102"/>
      <c r="H749" s="102"/>
      <c r="I749" s="102"/>
      <c r="J749" s="102"/>
      <c r="K749" s="100"/>
      <c r="L749" s="101"/>
    </row>
    <row r="750" spans="1:12" ht="12.75" x14ac:dyDescent="0.2">
      <c r="A750" s="99"/>
      <c r="B750" s="100"/>
      <c r="C750" s="100"/>
      <c r="D750" s="101"/>
      <c r="E750" s="102"/>
      <c r="F750" s="102"/>
      <c r="G750" s="102"/>
      <c r="H750" s="102"/>
      <c r="I750" s="102"/>
      <c r="J750" s="102"/>
      <c r="K750" s="100"/>
      <c r="L750" s="101"/>
    </row>
    <row r="751" spans="1:12" ht="12.75" x14ac:dyDescent="0.2">
      <c r="A751" s="99"/>
      <c r="B751" s="100"/>
      <c r="C751" s="100"/>
      <c r="D751" s="101"/>
      <c r="E751" s="102"/>
      <c r="F751" s="102"/>
      <c r="G751" s="102"/>
      <c r="H751" s="102"/>
      <c r="I751" s="102"/>
      <c r="J751" s="102"/>
      <c r="K751" s="100"/>
      <c r="L751" s="101"/>
    </row>
    <row r="752" spans="1:12" ht="12.75" x14ac:dyDescent="0.2">
      <c r="A752" s="99"/>
      <c r="B752" s="100"/>
      <c r="C752" s="100"/>
      <c r="D752" s="101"/>
      <c r="E752" s="102"/>
      <c r="F752" s="102"/>
      <c r="G752" s="102"/>
      <c r="H752" s="102"/>
      <c r="I752" s="102"/>
      <c r="J752" s="102"/>
      <c r="K752" s="100"/>
      <c r="L752" s="101"/>
    </row>
    <row r="753" spans="1:12" ht="12.75" x14ac:dyDescent="0.2">
      <c r="A753" s="99"/>
      <c r="B753" s="100"/>
      <c r="C753" s="100"/>
      <c r="D753" s="101"/>
      <c r="E753" s="102"/>
      <c r="F753" s="102"/>
      <c r="G753" s="102"/>
      <c r="H753" s="102"/>
      <c r="I753" s="102"/>
      <c r="J753" s="102"/>
      <c r="K753" s="100"/>
      <c r="L753" s="101"/>
    </row>
    <row r="754" spans="1:12" ht="12.75" x14ac:dyDescent="0.2">
      <c r="A754" s="99"/>
      <c r="B754" s="100"/>
      <c r="C754" s="100"/>
      <c r="D754" s="101"/>
      <c r="E754" s="102"/>
      <c r="F754" s="102"/>
      <c r="G754" s="102"/>
      <c r="H754" s="102"/>
      <c r="I754" s="102"/>
      <c r="J754" s="102"/>
      <c r="K754" s="100"/>
      <c r="L754" s="101"/>
    </row>
    <row r="755" spans="1:12" ht="12.75" x14ac:dyDescent="0.2">
      <c r="A755" s="99"/>
      <c r="B755" s="100"/>
      <c r="C755" s="100"/>
      <c r="D755" s="101"/>
      <c r="E755" s="102"/>
      <c r="F755" s="102"/>
      <c r="G755" s="102"/>
      <c r="H755" s="102"/>
      <c r="I755" s="102"/>
      <c r="J755" s="102"/>
      <c r="K755" s="100"/>
      <c r="L755" s="101"/>
    </row>
    <row r="756" spans="1:12" ht="12.75" x14ac:dyDescent="0.2">
      <c r="A756" s="99"/>
      <c r="B756" s="100"/>
      <c r="C756" s="100"/>
      <c r="D756" s="101"/>
      <c r="E756" s="102"/>
      <c r="F756" s="102"/>
      <c r="G756" s="102"/>
      <c r="H756" s="102"/>
      <c r="I756" s="102"/>
      <c r="J756" s="102"/>
      <c r="K756" s="100"/>
      <c r="L756" s="101"/>
    </row>
    <row r="757" spans="1:12" ht="12.75" x14ac:dyDescent="0.2">
      <c r="A757" s="99"/>
      <c r="B757" s="100"/>
      <c r="C757" s="100"/>
      <c r="D757" s="101"/>
      <c r="E757" s="102"/>
      <c r="F757" s="102"/>
      <c r="G757" s="102"/>
      <c r="H757" s="102"/>
      <c r="I757" s="102"/>
      <c r="J757" s="102"/>
      <c r="K757" s="100"/>
      <c r="L757" s="101"/>
    </row>
    <row r="758" spans="1:12" ht="12.75" x14ac:dyDescent="0.2">
      <c r="A758" s="99"/>
      <c r="B758" s="100"/>
      <c r="C758" s="100"/>
      <c r="D758" s="101"/>
      <c r="E758" s="102"/>
      <c r="F758" s="102"/>
      <c r="G758" s="102"/>
      <c r="H758" s="102"/>
      <c r="I758" s="102"/>
      <c r="J758" s="102"/>
      <c r="K758" s="100"/>
      <c r="L758" s="101"/>
    </row>
    <row r="759" spans="1:12" ht="12.75" x14ac:dyDescent="0.2">
      <c r="A759" s="99"/>
      <c r="B759" s="100"/>
      <c r="C759" s="100"/>
      <c r="D759" s="101"/>
      <c r="E759" s="102"/>
      <c r="F759" s="102"/>
      <c r="G759" s="102"/>
      <c r="H759" s="102"/>
      <c r="I759" s="102"/>
      <c r="J759" s="102"/>
      <c r="K759" s="100"/>
      <c r="L759" s="101"/>
    </row>
    <row r="760" spans="1:12" ht="12.75" x14ac:dyDescent="0.2">
      <c r="A760" s="99"/>
      <c r="B760" s="100"/>
      <c r="C760" s="100"/>
      <c r="D760" s="101"/>
      <c r="E760" s="102"/>
      <c r="F760" s="102"/>
      <c r="G760" s="102"/>
      <c r="H760" s="102"/>
      <c r="I760" s="102"/>
      <c r="J760" s="102"/>
      <c r="K760" s="100"/>
      <c r="L760" s="101"/>
    </row>
    <row r="761" spans="1:12" ht="12.75" x14ac:dyDescent="0.2">
      <c r="A761" s="99"/>
      <c r="B761" s="100"/>
      <c r="C761" s="100"/>
      <c r="D761" s="101"/>
      <c r="E761" s="102"/>
      <c r="F761" s="102"/>
      <c r="G761" s="102"/>
      <c r="H761" s="102"/>
      <c r="I761" s="102"/>
      <c r="J761" s="102"/>
      <c r="K761" s="100"/>
      <c r="L761" s="101"/>
    </row>
    <row r="762" spans="1:12" ht="12.75" x14ac:dyDescent="0.2">
      <c r="A762" s="99"/>
      <c r="B762" s="100"/>
      <c r="C762" s="100"/>
      <c r="D762" s="101"/>
      <c r="E762" s="102"/>
      <c r="F762" s="102"/>
      <c r="G762" s="102"/>
      <c r="H762" s="102"/>
      <c r="I762" s="102"/>
      <c r="J762" s="102"/>
      <c r="K762" s="100"/>
      <c r="L762" s="101"/>
    </row>
    <row r="763" spans="1:12" ht="12.75" x14ac:dyDescent="0.2">
      <c r="A763" s="99"/>
      <c r="B763" s="100"/>
      <c r="C763" s="100"/>
      <c r="D763" s="101"/>
      <c r="E763" s="102"/>
      <c r="F763" s="102"/>
      <c r="G763" s="102"/>
      <c r="H763" s="102"/>
      <c r="I763" s="102"/>
      <c r="J763" s="102"/>
      <c r="K763" s="100"/>
      <c r="L763" s="101"/>
    </row>
    <row r="764" spans="1:12" ht="12.75" x14ac:dyDescent="0.2">
      <c r="A764" s="99"/>
      <c r="B764" s="100"/>
      <c r="C764" s="100"/>
      <c r="D764" s="101"/>
      <c r="E764" s="102"/>
      <c r="F764" s="102"/>
      <c r="G764" s="102"/>
      <c r="H764" s="102"/>
      <c r="I764" s="102"/>
      <c r="J764" s="102"/>
      <c r="K764" s="100"/>
      <c r="L764" s="101"/>
    </row>
    <row r="765" spans="1:12" ht="12.75" x14ac:dyDescent="0.2">
      <c r="A765" s="99"/>
      <c r="B765" s="100"/>
      <c r="C765" s="100"/>
      <c r="D765" s="101"/>
      <c r="E765" s="102"/>
      <c r="F765" s="102"/>
      <c r="G765" s="102"/>
      <c r="H765" s="102"/>
      <c r="I765" s="102"/>
      <c r="J765" s="102"/>
      <c r="K765" s="100"/>
      <c r="L765" s="101"/>
    </row>
    <row r="766" spans="1:12" ht="12.75" x14ac:dyDescent="0.2">
      <c r="A766" s="99"/>
      <c r="B766" s="100"/>
      <c r="C766" s="100"/>
      <c r="D766" s="101"/>
      <c r="E766" s="102"/>
      <c r="F766" s="102"/>
      <c r="G766" s="102"/>
      <c r="H766" s="102"/>
      <c r="I766" s="102"/>
      <c r="J766" s="102"/>
      <c r="K766" s="100"/>
      <c r="L766" s="101"/>
    </row>
    <row r="767" spans="1:12" ht="12.75" x14ac:dyDescent="0.2">
      <c r="A767" s="99"/>
      <c r="B767" s="100"/>
      <c r="C767" s="100"/>
      <c r="D767" s="101"/>
      <c r="E767" s="102"/>
      <c r="F767" s="102"/>
      <c r="G767" s="102"/>
      <c r="H767" s="102"/>
      <c r="I767" s="102"/>
      <c r="J767" s="102"/>
      <c r="K767" s="100"/>
      <c r="L767" s="101"/>
    </row>
    <row r="768" spans="1:12" ht="12.75" x14ac:dyDescent="0.2">
      <c r="A768" s="99"/>
      <c r="B768" s="100"/>
      <c r="C768" s="100"/>
      <c r="D768" s="101"/>
      <c r="E768" s="102"/>
      <c r="F768" s="102"/>
      <c r="G768" s="102"/>
      <c r="H768" s="102"/>
      <c r="I768" s="102"/>
      <c r="J768" s="102"/>
      <c r="K768" s="100"/>
      <c r="L768" s="101"/>
    </row>
    <row r="769" spans="1:12" ht="12.75" x14ac:dyDescent="0.2">
      <c r="A769" s="99"/>
      <c r="B769" s="100"/>
      <c r="C769" s="100"/>
      <c r="D769" s="101"/>
      <c r="E769" s="102"/>
      <c r="F769" s="102"/>
      <c r="G769" s="102"/>
      <c r="H769" s="102"/>
      <c r="I769" s="102"/>
      <c r="J769" s="102"/>
      <c r="K769" s="100"/>
      <c r="L769" s="101"/>
    </row>
    <row r="770" spans="1:12" ht="12.75" x14ac:dyDescent="0.2">
      <c r="A770" s="99"/>
      <c r="B770" s="100"/>
      <c r="C770" s="100"/>
      <c r="D770" s="101"/>
      <c r="E770" s="102"/>
      <c r="F770" s="102"/>
      <c r="G770" s="102"/>
      <c r="H770" s="102"/>
      <c r="I770" s="102"/>
      <c r="J770" s="102"/>
      <c r="K770" s="100"/>
      <c r="L770" s="101"/>
    </row>
    <row r="771" spans="1:12" ht="12.75" x14ac:dyDescent="0.2">
      <c r="A771" s="99"/>
      <c r="B771" s="100"/>
      <c r="C771" s="100"/>
      <c r="D771" s="101"/>
      <c r="E771" s="102"/>
      <c r="F771" s="102"/>
      <c r="G771" s="102"/>
      <c r="H771" s="102"/>
      <c r="I771" s="102"/>
      <c r="J771" s="102"/>
      <c r="K771" s="100"/>
      <c r="L771" s="101"/>
    </row>
    <row r="772" spans="1:12" ht="12.75" x14ac:dyDescent="0.2">
      <c r="A772" s="99"/>
      <c r="B772" s="100"/>
      <c r="C772" s="100"/>
      <c r="D772" s="101"/>
      <c r="E772" s="102"/>
      <c r="F772" s="102"/>
      <c r="G772" s="102"/>
      <c r="H772" s="102"/>
      <c r="I772" s="102"/>
      <c r="J772" s="102"/>
      <c r="K772" s="100"/>
      <c r="L772" s="101"/>
    </row>
    <row r="773" spans="1:12" ht="12.75" x14ac:dyDescent="0.2">
      <c r="A773" s="99"/>
      <c r="B773" s="100"/>
      <c r="C773" s="100"/>
      <c r="D773" s="101"/>
      <c r="E773" s="102"/>
      <c r="F773" s="102"/>
      <c r="G773" s="102"/>
      <c r="H773" s="102"/>
      <c r="I773" s="102"/>
      <c r="J773" s="102"/>
      <c r="K773" s="100"/>
      <c r="L773" s="101"/>
    </row>
    <row r="774" spans="1:12" ht="12.75" x14ac:dyDescent="0.2">
      <c r="A774" s="99"/>
      <c r="B774" s="100"/>
      <c r="C774" s="100"/>
      <c r="D774" s="101"/>
      <c r="E774" s="102"/>
      <c r="F774" s="102"/>
      <c r="G774" s="102"/>
      <c r="H774" s="102"/>
      <c r="I774" s="102"/>
      <c r="J774" s="102"/>
      <c r="K774" s="100"/>
      <c r="L774" s="101"/>
    </row>
    <row r="775" spans="1:12" ht="12.75" x14ac:dyDescent="0.2">
      <c r="A775" s="99"/>
      <c r="B775" s="100"/>
      <c r="C775" s="100"/>
      <c r="D775" s="101"/>
      <c r="E775" s="102"/>
      <c r="F775" s="102"/>
      <c r="G775" s="102"/>
      <c r="H775" s="102"/>
      <c r="I775" s="102"/>
      <c r="J775" s="102"/>
      <c r="K775" s="100"/>
      <c r="L775" s="101"/>
    </row>
    <row r="776" spans="1:12" ht="12.75" x14ac:dyDescent="0.2">
      <c r="A776" s="99"/>
      <c r="B776" s="100"/>
      <c r="C776" s="100"/>
      <c r="D776" s="101"/>
      <c r="E776" s="102"/>
      <c r="F776" s="102"/>
      <c r="G776" s="102"/>
      <c r="H776" s="102"/>
      <c r="I776" s="102"/>
      <c r="J776" s="102"/>
      <c r="K776" s="100"/>
      <c r="L776" s="101"/>
    </row>
    <row r="777" spans="1:12" ht="12.75" x14ac:dyDescent="0.2">
      <c r="A777" s="99"/>
      <c r="B777" s="100"/>
      <c r="C777" s="100"/>
      <c r="D777" s="101"/>
      <c r="E777" s="102"/>
      <c r="F777" s="102"/>
      <c r="G777" s="102"/>
      <c r="H777" s="102"/>
      <c r="I777" s="102"/>
      <c r="J777" s="102"/>
      <c r="K777" s="100"/>
      <c r="L777" s="101"/>
    </row>
    <row r="778" spans="1:12" ht="12.75" x14ac:dyDescent="0.2">
      <c r="A778" s="99"/>
      <c r="B778" s="100"/>
      <c r="C778" s="100"/>
      <c r="D778" s="101"/>
      <c r="E778" s="102"/>
      <c r="F778" s="102"/>
      <c r="G778" s="102"/>
      <c r="H778" s="102"/>
      <c r="I778" s="102"/>
      <c r="J778" s="102"/>
      <c r="K778" s="100"/>
      <c r="L778" s="101"/>
    </row>
    <row r="779" spans="1:12" ht="12.75" x14ac:dyDescent="0.2">
      <c r="A779" s="99"/>
      <c r="B779" s="100"/>
      <c r="C779" s="100"/>
      <c r="D779" s="101"/>
      <c r="E779" s="102"/>
      <c r="F779" s="102"/>
      <c r="G779" s="102"/>
      <c r="H779" s="102"/>
      <c r="I779" s="102"/>
      <c r="J779" s="102"/>
      <c r="K779" s="100"/>
      <c r="L779" s="101"/>
    </row>
    <row r="780" spans="1:12" ht="12.75" x14ac:dyDescent="0.2">
      <c r="A780" s="99"/>
      <c r="B780" s="100"/>
      <c r="C780" s="100"/>
      <c r="D780" s="101"/>
      <c r="E780" s="102"/>
      <c r="F780" s="102"/>
      <c r="G780" s="102"/>
      <c r="H780" s="102"/>
      <c r="I780" s="102"/>
      <c r="J780" s="102"/>
      <c r="K780" s="100"/>
      <c r="L780" s="101"/>
    </row>
    <row r="781" spans="1:12" ht="12.75" x14ac:dyDescent="0.2">
      <c r="A781" s="99"/>
      <c r="B781" s="100"/>
      <c r="C781" s="100"/>
      <c r="D781" s="101"/>
      <c r="E781" s="102"/>
      <c r="F781" s="102"/>
      <c r="G781" s="102"/>
      <c r="H781" s="102"/>
      <c r="I781" s="102"/>
      <c r="J781" s="102"/>
      <c r="K781" s="100"/>
      <c r="L781" s="101"/>
    </row>
    <row r="782" spans="1:12" ht="12.75" x14ac:dyDescent="0.2">
      <c r="A782" s="99"/>
      <c r="B782" s="100"/>
      <c r="C782" s="100"/>
      <c r="D782" s="101"/>
      <c r="E782" s="102"/>
      <c r="F782" s="102"/>
      <c r="G782" s="102"/>
      <c r="H782" s="102"/>
      <c r="I782" s="102"/>
      <c r="J782" s="102"/>
      <c r="K782" s="100"/>
      <c r="L782" s="101"/>
    </row>
    <row r="783" spans="1:12" ht="12.75" x14ac:dyDescent="0.2">
      <c r="A783" s="99"/>
      <c r="B783" s="100"/>
      <c r="C783" s="100"/>
      <c r="D783" s="101"/>
      <c r="E783" s="102"/>
      <c r="F783" s="102"/>
      <c r="G783" s="102"/>
      <c r="H783" s="102"/>
      <c r="I783" s="102"/>
      <c r="J783" s="102"/>
      <c r="K783" s="100"/>
      <c r="L783" s="101"/>
    </row>
    <row r="784" spans="1:12" ht="12.75" x14ac:dyDescent="0.2">
      <c r="A784" s="99"/>
      <c r="B784" s="100"/>
      <c r="C784" s="100"/>
      <c r="D784" s="101"/>
      <c r="E784" s="102"/>
      <c r="F784" s="102"/>
      <c r="G784" s="102"/>
      <c r="H784" s="102"/>
      <c r="I784" s="102"/>
      <c r="J784" s="102"/>
      <c r="K784" s="100"/>
      <c r="L784" s="101"/>
    </row>
    <row r="785" spans="1:12" ht="12.75" x14ac:dyDescent="0.2">
      <c r="A785" s="99"/>
      <c r="B785" s="100"/>
      <c r="C785" s="100"/>
      <c r="D785" s="101"/>
      <c r="E785" s="102"/>
      <c r="F785" s="102"/>
      <c r="G785" s="102"/>
      <c r="H785" s="102"/>
      <c r="I785" s="102"/>
      <c r="J785" s="102"/>
      <c r="K785" s="100"/>
      <c r="L785" s="101"/>
    </row>
    <row r="786" spans="1:12" ht="12.75" x14ac:dyDescent="0.2">
      <c r="A786" s="99"/>
      <c r="B786" s="100"/>
      <c r="C786" s="100"/>
      <c r="D786" s="101"/>
      <c r="E786" s="102"/>
      <c r="F786" s="102"/>
      <c r="G786" s="102"/>
      <c r="H786" s="102"/>
      <c r="I786" s="102"/>
      <c r="J786" s="102"/>
      <c r="K786" s="100"/>
      <c r="L786" s="101"/>
    </row>
    <row r="787" spans="1:12" ht="12.75" x14ac:dyDescent="0.2">
      <c r="A787" s="99"/>
      <c r="B787" s="100"/>
      <c r="C787" s="100"/>
      <c r="D787" s="101"/>
      <c r="E787" s="102"/>
      <c r="F787" s="102"/>
      <c r="G787" s="102"/>
      <c r="H787" s="102"/>
      <c r="I787" s="102"/>
      <c r="J787" s="102"/>
      <c r="K787" s="100"/>
      <c r="L787" s="101"/>
    </row>
    <row r="788" spans="1:12" ht="12.75" x14ac:dyDescent="0.2">
      <c r="A788" s="99"/>
      <c r="B788" s="100"/>
      <c r="C788" s="100"/>
      <c r="D788" s="101"/>
      <c r="E788" s="102"/>
      <c r="F788" s="102"/>
      <c r="G788" s="102"/>
      <c r="H788" s="102"/>
      <c r="I788" s="102"/>
      <c r="J788" s="102"/>
      <c r="K788" s="100"/>
      <c r="L788" s="101"/>
    </row>
    <row r="789" spans="1:12" ht="12.75" x14ac:dyDescent="0.2">
      <c r="A789" s="99"/>
      <c r="B789" s="100"/>
      <c r="C789" s="100"/>
      <c r="D789" s="101"/>
      <c r="E789" s="102"/>
      <c r="F789" s="102"/>
      <c r="G789" s="102"/>
      <c r="H789" s="102"/>
      <c r="I789" s="102"/>
      <c r="J789" s="102"/>
      <c r="K789" s="100"/>
      <c r="L789" s="101"/>
    </row>
    <row r="790" spans="1:12" ht="12.75" x14ac:dyDescent="0.2">
      <c r="A790" s="99"/>
      <c r="B790" s="100"/>
      <c r="C790" s="100"/>
      <c r="D790" s="101"/>
      <c r="E790" s="102"/>
      <c r="F790" s="102"/>
      <c r="G790" s="102"/>
      <c r="H790" s="102"/>
      <c r="I790" s="102"/>
      <c r="J790" s="102"/>
      <c r="K790" s="100"/>
      <c r="L790" s="101"/>
    </row>
    <row r="791" spans="1:12" ht="12.75" x14ac:dyDescent="0.2">
      <c r="A791" s="99"/>
      <c r="B791" s="100"/>
      <c r="C791" s="100"/>
      <c r="D791" s="101"/>
      <c r="E791" s="102"/>
      <c r="F791" s="102"/>
      <c r="G791" s="102"/>
      <c r="H791" s="102"/>
      <c r="I791" s="102"/>
      <c r="J791" s="102"/>
      <c r="K791" s="100"/>
      <c r="L791" s="101"/>
    </row>
    <row r="792" spans="1:12" ht="12.75" x14ac:dyDescent="0.2">
      <c r="A792" s="99"/>
      <c r="B792" s="100"/>
      <c r="C792" s="100"/>
      <c r="D792" s="101"/>
      <c r="E792" s="102"/>
      <c r="F792" s="102"/>
      <c r="G792" s="102"/>
      <c r="H792" s="102"/>
      <c r="I792" s="102"/>
      <c r="J792" s="102"/>
      <c r="K792" s="100"/>
      <c r="L792" s="101"/>
    </row>
    <row r="793" spans="1:12" ht="12.75" x14ac:dyDescent="0.2">
      <c r="A793" s="99"/>
      <c r="B793" s="100"/>
      <c r="C793" s="100"/>
      <c r="D793" s="101"/>
      <c r="E793" s="102"/>
      <c r="F793" s="102"/>
      <c r="G793" s="102"/>
      <c r="H793" s="102"/>
      <c r="I793" s="102"/>
      <c r="J793" s="102"/>
      <c r="K793" s="100"/>
      <c r="L793" s="101"/>
    </row>
    <row r="794" spans="1:12" ht="12.75" x14ac:dyDescent="0.2">
      <c r="A794" s="99"/>
      <c r="B794" s="100"/>
      <c r="C794" s="100"/>
      <c r="D794" s="101"/>
      <c r="E794" s="102"/>
      <c r="F794" s="102"/>
      <c r="G794" s="102"/>
      <c r="H794" s="102"/>
      <c r="I794" s="102"/>
      <c r="J794" s="102"/>
      <c r="K794" s="100"/>
      <c r="L794" s="101"/>
    </row>
    <row r="795" spans="1:12" ht="12.75" x14ac:dyDescent="0.2">
      <c r="A795" s="99"/>
      <c r="B795" s="100"/>
      <c r="C795" s="100"/>
      <c r="D795" s="101"/>
      <c r="E795" s="102"/>
      <c r="F795" s="102"/>
      <c r="G795" s="102"/>
      <c r="H795" s="102"/>
      <c r="I795" s="102"/>
      <c r="J795" s="102"/>
      <c r="K795" s="100"/>
      <c r="L795" s="101"/>
    </row>
    <row r="796" spans="1:12" ht="12.75" x14ac:dyDescent="0.2">
      <c r="A796" s="99"/>
      <c r="B796" s="100"/>
      <c r="C796" s="100"/>
      <c r="D796" s="101"/>
      <c r="E796" s="102"/>
      <c r="F796" s="102"/>
      <c r="G796" s="102"/>
      <c r="H796" s="102"/>
      <c r="I796" s="102"/>
      <c r="J796" s="102"/>
      <c r="K796" s="100"/>
      <c r="L796" s="101"/>
    </row>
    <row r="797" spans="1:12" ht="12.75" x14ac:dyDescent="0.2">
      <c r="A797" s="99"/>
      <c r="B797" s="100"/>
      <c r="C797" s="100"/>
      <c r="D797" s="101"/>
      <c r="E797" s="102"/>
      <c r="F797" s="102"/>
      <c r="G797" s="102"/>
      <c r="H797" s="102"/>
      <c r="I797" s="102"/>
      <c r="J797" s="102"/>
      <c r="K797" s="100"/>
      <c r="L797" s="101"/>
    </row>
    <row r="798" spans="1:12" ht="12.75" x14ac:dyDescent="0.2">
      <c r="A798" s="99"/>
      <c r="B798" s="100"/>
      <c r="C798" s="100"/>
      <c r="D798" s="101"/>
      <c r="E798" s="102"/>
      <c r="F798" s="102"/>
      <c r="G798" s="102"/>
      <c r="H798" s="102"/>
      <c r="I798" s="102"/>
      <c r="J798" s="102"/>
      <c r="K798" s="100"/>
      <c r="L798" s="101"/>
    </row>
    <row r="799" spans="1:12" ht="12.75" x14ac:dyDescent="0.2">
      <c r="A799" s="99"/>
      <c r="B799" s="100"/>
      <c r="C799" s="100"/>
      <c r="D799" s="101"/>
      <c r="E799" s="102"/>
      <c r="F799" s="102"/>
      <c r="G799" s="102"/>
      <c r="H799" s="102"/>
      <c r="I799" s="102"/>
      <c r="J799" s="102"/>
      <c r="K799" s="100"/>
      <c r="L799" s="101"/>
    </row>
    <row r="800" spans="1:12" ht="12.75" x14ac:dyDescent="0.2">
      <c r="A800" s="99"/>
      <c r="B800" s="100"/>
      <c r="C800" s="100"/>
      <c r="D800" s="101"/>
      <c r="E800" s="102"/>
      <c r="F800" s="102"/>
      <c r="G800" s="102"/>
      <c r="H800" s="102"/>
      <c r="I800" s="102"/>
      <c r="J800" s="102"/>
      <c r="K800" s="100"/>
      <c r="L800" s="101"/>
    </row>
    <row r="801" spans="1:12" ht="12.75" x14ac:dyDescent="0.2">
      <c r="A801" s="99"/>
      <c r="B801" s="100"/>
      <c r="C801" s="100"/>
      <c r="D801" s="101"/>
      <c r="E801" s="102"/>
      <c r="F801" s="102"/>
      <c r="G801" s="102"/>
      <c r="H801" s="102"/>
      <c r="I801" s="102"/>
      <c r="J801" s="102"/>
      <c r="K801" s="100"/>
      <c r="L801" s="101"/>
    </row>
    <row r="802" spans="1:12" ht="12.75" x14ac:dyDescent="0.2">
      <c r="A802" s="99"/>
      <c r="B802" s="100"/>
      <c r="C802" s="100"/>
      <c r="D802" s="101"/>
      <c r="E802" s="102"/>
      <c r="F802" s="102"/>
      <c r="G802" s="102"/>
      <c r="H802" s="102"/>
      <c r="I802" s="102"/>
      <c r="J802" s="102"/>
      <c r="K802" s="100"/>
      <c r="L802" s="101"/>
    </row>
    <row r="803" spans="1:12" ht="12.75" x14ac:dyDescent="0.2">
      <c r="A803" s="99"/>
      <c r="B803" s="100"/>
      <c r="C803" s="100"/>
      <c r="D803" s="101"/>
      <c r="E803" s="102"/>
      <c r="F803" s="102"/>
      <c r="G803" s="102"/>
      <c r="H803" s="102"/>
      <c r="I803" s="102"/>
      <c r="J803" s="102"/>
      <c r="K803" s="100"/>
      <c r="L803" s="101"/>
    </row>
    <row r="804" spans="1:12" ht="12.75" x14ac:dyDescent="0.2">
      <c r="A804" s="99"/>
      <c r="B804" s="100"/>
      <c r="C804" s="100"/>
      <c r="D804" s="101"/>
      <c r="E804" s="102"/>
      <c r="F804" s="102"/>
      <c r="G804" s="102"/>
      <c r="H804" s="102"/>
      <c r="I804" s="102"/>
      <c r="J804" s="102"/>
      <c r="K804" s="100"/>
      <c r="L804" s="101"/>
    </row>
    <row r="805" spans="1:12" ht="12.75" x14ac:dyDescent="0.2">
      <c r="A805" s="99"/>
      <c r="B805" s="100"/>
      <c r="C805" s="100"/>
      <c r="D805" s="101"/>
      <c r="E805" s="102"/>
      <c r="F805" s="102"/>
      <c r="G805" s="102"/>
      <c r="H805" s="102"/>
      <c r="I805" s="102"/>
      <c r="J805" s="102"/>
      <c r="K805" s="100"/>
      <c r="L805" s="101"/>
    </row>
    <row r="806" spans="1:12" ht="12.75" x14ac:dyDescent="0.2">
      <c r="A806" s="99"/>
      <c r="B806" s="100"/>
      <c r="C806" s="100"/>
      <c r="D806" s="101"/>
      <c r="E806" s="102"/>
      <c r="F806" s="102"/>
      <c r="G806" s="102"/>
      <c r="H806" s="102"/>
      <c r="I806" s="102"/>
      <c r="J806" s="102"/>
      <c r="K806" s="100"/>
      <c r="L806" s="101"/>
    </row>
    <row r="807" spans="1:12" ht="12.75" x14ac:dyDescent="0.2">
      <c r="A807" s="99"/>
      <c r="B807" s="100"/>
      <c r="C807" s="100"/>
      <c r="D807" s="101"/>
      <c r="E807" s="102"/>
      <c r="F807" s="102"/>
      <c r="G807" s="102"/>
      <c r="H807" s="102"/>
      <c r="I807" s="102"/>
      <c r="J807" s="102"/>
      <c r="K807" s="100"/>
      <c r="L807" s="101"/>
    </row>
    <row r="808" spans="1:12" ht="12.75" x14ac:dyDescent="0.2">
      <c r="A808" s="99"/>
      <c r="B808" s="100"/>
      <c r="C808" s="100"/>
      <c r="D808" s="101"/>
      <c r="E808" s="102"/>
      <c r="F808" s="102"/>
      <c r="G808" s="102"/>
      <c r="H808" s="102"/>
      <c r="I808" s="102"/>
      <c r="J808" s="102"/>
      <c r="K808" s="100"/>
      <c r="L808" s="101"/>
    </row>
    <row r="809" spans="1:12" ht="12.75" x14ac:dyDescent="0.2">
      <c r="A809" s="99"/>
      <c r="B809" s="100"/>
      <c r="C809" s="100"/>
      <c r="D809" s="101"/>
      <c r="E809" s="102"/>
      <c r="F809" s="102"/>
      <c r="G809" s="102"/>
      <c r="H809" s="102"/>
      <c r="I809" s="102"/>
      <c r="J809" s="102"/>
      <c r="K809" s="100"/>
      <c r="L809" s="101"/>
    </row>
    <row r="810" spans="1:12" ht="12.75" x14ac:dyDescent="0.2">
      <c r="A810" s="99"/>
      <c r="B810" s="100"/>
      <c r="C810" s="100"/>
      <c r="D810" s="101"/>
      <c r="E810" s="102"/>
      <c r="F810" s="102"/>
      <c r="G810" s="102"/>
      <c r="H810" s="102"/>
      <c r="I810" s="102"/>
      <c r="J810" s="102"/>
      <c r="K810" s="100"/>
      <c r="L810" s="101"/>
    </row>
    <row r="811" spans="1:12" ht="12.75" x14ac:dyDescent="0.2">
      <c r="A811" s="99"/>
      <c r="B811" s="100"/>
      <c r="C811" s="100"/>
      <c r="D811" s="101"/>
      <c r="E811" s="102"/>
      <c r="F811" s="102"/>
      <c r="G811" s="102"/>
      <c r="H811" s="102"/>
      <c r="I811" s="102"/>
      <c r="J811" s="102"/>
      <c r="K811" s="100"/>
      <c r="L811" s="101"/>
    </row>
    <row r="812" spans="1:12" ht="12.75" x14ac:dyDescent="0.2">
      <c r="A812" s="99"/>
      <c r="B812" s="100"/>
      <c r="C812" s="100"/>
      <c r="D812" s="101"/>
      <c r="E812" s="102"/>
      <c r="F812" s="102"/>
      <c r="G812" s="102"/>
      <c r="H812" s="102"/>
      <c r="I812" s="102"/>
      <c r="J812" s="102"/>
      <c r="K812" s="100"/>
      <c r="L812" s="101"/>
    </row>
    <row r="813" spans="1:12" ht="12.75" x14ac:dyDescent="0.2">
      <c r="A813" s="99"/>
      <c r="B813" s="100"/>
      <c r="C813" s="100"/>
      <c r="D813" s="101"/>
      <c r="E813" s="102"/>
      <c r="F813" s="102"/>
      <c r="G813" s="102"/>
      <c r="H813" s="102"/>
      <c r="I813" s="102"/>
      <c r="J813" s="102"/>
      <c r="K813" s="100"/>
      <c r="L813" s="101"/>
    </row>
    <row r="814" spans="1:12" ht="12.75" x14ac:dyDescent="0.2">
      <c r="A814" s="99"/>
      <c r="B814" s="100"/>
      <c r="C814" s="100"/>
      <c r="D814" s="101"/>
      <c r="E814" s="102"/>
      <c r="F814" s="102"/>
      <c r="G814" s="102"/>
      <c r="H814" s="102"/>
      <c r="I814" s="102"/>
      <c r="J814" s="102"/>
      <c r="K814" s="100"/>
      <c r="L814" s="101"/>
    </row>
    <row r="815" spans="1:12" ht="12.75" x14ac:dyDescent="0.2">
      <c r="A815" s="99"/>
      <c r="B815" s="100"/>
      <c r="C815" s="100"/>
      <c r="D815" s="101"/>
      <c r="E815" s="102"/>
      <c r="F815" s="102"/>
      <c r="G815" s="102"/>
      <c r="H815" s="102"/>
      <c r="I815" s="102"/>
      <c r="J815" s="102"/>
      <c r="K815" s="100"/>
      <c r="L815" s="101"/>
    </row>
    <row r="816" spans="1:12" ht="12.75" x14ac:dyDescent="0.2">
      <c r="A816" s="99"/>
      <c r="B816" s="100"/>
      <c r="C816" s="100"/>
      <c r="D816" s="101"/>
      <c r="E816" s="102"/>
      <c r="F816" s="102"/>
      <c r="G816" s="102"/>
      <c r="H816" s="102"/>
      <c r="I816" s="102"/>
      <c r="J816" s="102"/>
      <c r="K816" s="100"/>
      <c r="L816" s="101"/>
    </row>
    <row r="817" spans="1:12" ht="12.75" x14ac:dyDescent="0.2">
      <c r="A817" s="99"/>
      <c r="B817" s="100"/>
      <c r="C817" s="100"/>
      <c r="D817" s="101"/>
      <c r="E817" s="102"/>
      <c r="F817" s="102"/>
      <c r="G817" s="102"/>
      <c r="H817" s="102"/>
      <c r="I817" s="102"/>
      <c r="J817" s="102"/>
      <c r="K817" s="100"/>
      <c r="L817" s="101"/>
    </row>
    <row r="818" spans="1:12" ht="12.75" x14ac:dyDescent="0.2">
      <c r="A818" s="99"/>
      <c r="B818" s="100"/>
      <c r="C818" s="100"/>
      <c r="D818" s="101"/>
      <c r="E818" s="102"/>
      <c r="F818" s="102"/>
      <c r="G818" s="102"/>
      <c r="H818" s="102"/>
      <c r="I818" s="102"/>
      <c r="J818" s="102"/>
      <c r="K818" s="100"/>
      <c r="L818" s="101"/>
    </row>
    <row r="819" spans="1:12" ht="12.75" x14ac:dyDescent="0.2">
      <c r="A819" s="99"/>
      <c r="B819" s="100"/>
      <c r="C819" s="100"/>
      <c r="D819" s="101"/>
      <c r="E819" s="102"/>
      <c r="F819" s="102"/>
      <c r="G819" s="102"/>
      <c r="H819" s="102"/>
      <c r="I819" s="102"/>
      <c r="J819" s="102"/>
      <c r="K819" s="100"/>
      <c r="L819" s="101"/>
    </row>
    <row r="820" spans="1:12" ht="12.75" x14ac:dyDescent="0.2">
      <c r="A820" s="99"/>
      <c r="B820" s="100"/>
      <c r="C820" s="100"/>
      <c r="D820" s="101"/>
      <c r="E820" s="102"/>
      <c r="F820" s="102"/>
      <c r="G820" s="102"/>
      <c r="H820" s="102"/>
      <c r="I820" s="102"/>
      <c r="J820" s="102"/>
      <c r="K820" s="100"/>
      <c r="L820" s="101"/>
    </row>
    <row r="821" spans="1:12" ht="12.75" x14ac:dyDescent="0.2">
      <c r="A821" s="99"/>
      <c r="B821" s="100"/>
      <c r="C821" s="100"/>
      <c r="D821" s="101"/>
      <c r="E821" s="102"/>
      <c r="F821" s="102"/>
      <c r="G821" s="102"/>
      <c r="H821" s="102"/>
      <c r="I821" s="102"/>
      <c r="J821" s="102"/>
      <c r="K821" s="100"/>
      <c r="L821" s="101"/>
    </row>
    <row r="822" spans="1:12" ht="12.75" x14ac:dyDescent="0.2">
      <c r="A822" s="99"/>
      <c r="B822" s="100"/>
      <c r="C822" s="100"/>
      <c r="D822" s="101"/>
      <c r="E822" s="102"/>
      <c r="F822" s="102"/>
      <c r="G822" s="102"/>
      <c r="H822" s="102"/>
      <c r="I822" s="102"/>
      <c r="J822" s="102"/>
      <c r="K822" s="100"/>
      <c r="L822" s="101"/>
    </row>
    <row r="823" spans="1:12" ht="12.75" x14ac:dyDescent="0.2">
      <c r="A823" s="99"/>
      <c r="B823" s="100"/>
      <c r="C823" s="100"/>
      <c r="D823" s="101"/>
      <c r="E823" s="102"/>
      <c r="F823" s="102"/>
      <c r="G823" s="102"/>
      <c r="H823" s="102"/>
      <c r="I823" s="102"/>
      <c r="J823" s="102"/>
      <c r="K823" s="100"/>
      <c r="L823" s="101"/>
    </row>
    <row r="824" spans="1:12" ht="12.75" x14ac:dyDescent="0.2">
      <c r="A824" s="99"/>
      <c r="B824" s="100"/>
      <c r="C824" s="100"/>
      <c r="D824" s="101"/>
      <c r="E824" s="102"/>
      <c r="F824" s="102"/>
      <c r="G824" s="102"/>
      <c r="H824" s="102"/>
      <c r="I824" s="102"/>
      <c r="J824" s="102"/>
      <c r="K824" s="100"/>
      <c r="L824" s="101"/>
    </row>
    <row r="825" spans="1:12" ht="12.75" x14ac:dyDescent="0.2">
      <c r="A825" s="99"/>
      <c r="B825" s="100"/>
      <c r="C825" s="100"/>
      <c r="D825" s="101"/>
      <c r="E825" s="102"/>
      <c r="F825" s="102"/>
      <c r="G825" s="102"/>
      <c r="H825" s="102"/>
      <c r="I825" s="102"/>
      <c r="J825" s="102"/>
      <c r="K825" s="100"/>
      <c r="L825" s="101"/>
    </row>
    <row r="826" spans="1:12" ht="12.75" x14ac:dyDescent="0.2">
      <c r="A826" s="99"/>
      <c r="B826" s="100"/>
      <c r="C826" s="100"/>
      <c r="D826" s="101"/>
      <c r="E826" s="102"/>
      <c r="F826" s="102"/>
      <c r="G826" s="102"/>
      <c r="H826" s="102"/>
      <c r="I826" s="102"/>
      <c r="J826" s="102"/>
      <c r="K826" s="100"/>
      <c r="L826" s="101"/>
    </row>
    <row r="827" spans="1:12" ht="12.75" x14ac:dyDescent="0.2">
      <c r="A827" s="99"/>
      <c r="B827" s="100"/>
      <c r="C827" s="100"/>
      <c r="D827" s="101"/>
      <c r="E827" s="102"/>
      <c r="F827" s="102"/>
      <c r="G827" s="102"/>
      <c r="H827" s="102"/>
      <c r="I827" s="102"/>
      <c r="J827" s="102"/>
      <c r="K827" s="100"/>
      <c r="L827" s="101"/>
    </row>
    <row r="828" spans="1:12" ht="12.75" x14ac:dyDescent="0.2">
      <c r="A828" s="99"/>
      <c r="B828" s="100"/>
      <c r="C828" s="100"/>
      <c r="D828" s="101"/>
      <c r="E828" s="102"/>
      <c r="F828" s="102"/>
      <c r="G828" s="102"/>
      <c r="H828" s="102"/>
      <c r="I828" s="102"/>
      <c r="J828" s="102"/>
      <c r="K828" s="100"/>
      <c r="L828" s="101"/>
    </row>
    <row r="829" spans="1:12" ht="12.75" x14ac:dyDescent="0.2">
      <c r="A829" s="99"/>
      <c r="B829" s="100"/>
      <c r="C829" s="100"/>
      <c r="D829" s="101"/>
      <c r="E829" s="102"/>
      <c r="F829" s="102"/>
      <c r="G829" s="102"/>
      <c r="H829" s="102"/>
      <c r="I829" s="102"/>
      <c r="J829" s="102"/>
      <c r="K829" s="100"/>
      <c r="L829" s="101"/>
    </row>
    <row r="830" spans="1:12" ht="12.75" x14ac:dyDescent="0.2">
      <c r="A830" s="99"/>
      <c r="B830" s="100"/>
      <c r="C830" s="100"/>
      <c r="D830" s="101"/>
      <c r="E830" s="102"/>
      <c r="F830" s="102"/>
      <c r="G830" s="102"/>
      <c r="H830" s="102"/>
      <c r="I830" s="102"/>
      <c r="J830" s="102"/>
      <c r="K830" s="100"/>
      <c r="L830" s="101"/>
    </row>
    <row r="831" spans="1:12" ht="12.75" x14ac:dyDescent="0.2">
      <c r="A831" s="99"/>
      <c r="B831" s="100"/>
      <c r="C831" s="100"/>
      <c r="D831" s="101"/>
      <c r="E831" s="102"/>
      <c r="F831" s="102"/>
      <c r="G831" s="102"/>
      <c r="H831" s="102"/>
      <c r="I831" s="102"/>
      <c r="J831" s="102"/>
      <c r="K831" s="100"/>
      <c r="L831" s="101"/>
    </row>
    <row r="832" spans="1:12" ht="12.75" x14ac:dyDescent="0.2">
      <c r="A832" s="99"/>
      <c r="B832" s="100"/>
      <c r="C832" s="100"/>
      <c r="D832" s="101"/>
      <c r="E832" s="102"/>
      <c r="F832" s="102"/>
      <c r="G832" s="102"/>
      <c r="H832" s="102"/>
      <c r="I832" s="102"/>
      <c r="J832" s="102"/>
      <c r="K832" s="100"/>
      <c r="L832" s="101"/>
    </row>
    <row r="833" spans="1:12" ht="12.75" x14ac:dyDescent="0.2">
      <c r="A833" s="99"/>
      <c r="B833" s="100"/>
      <c r="C833" s="100"/>
      <c r="D833" s="101"/>
      <c r="E833" s="102"/>
      <c r="F833" s="102"/>
      <c r="G833" s="102"/>
      <c r="H833" s="102"/>
      <c r="I833" s="102"/>
      <c r="J833" s="102"/>
      <c r="K833" s="100"/>
      <c r="L833" s="101"/>
    </row>
    <row r="834" spans="1:12" ht="12.75" x14ac:dyDescent="0.2">
      <c r="A834" s="99"/>
      <c r="B834" s="100"/>
      <c r="C834" s="100"/>
      <c r="D834" s="101"/>
      <c r="E834" s="102"/>
      <c r="F834" s="102"/>
      <c r="G834" s="102"/>
      <c r="H834" s="102"/>
      <c r="I834" s="102"/>
      <c r="J834" s="102"/>
      <c r="K834" s="100"/>
      <c r="L834" s="101"/>
    </row>
    <row r="835" spans="1:12" ht="12.75" x14ac:dyDescent="0.2">
      <c r="A835" s="99"/>
      <c r="B835" s="100"/>
      <c r="C835" s="100"/>
      <c r="D835" s="101"/>
      <c r="E835" s="102"/>
      <c r="F835" s="102"/>
      <c r="G835" s="102"/>
      <c r="H835" s="102"/>
      <c r="I835" s="102"/>
      <c r="J835" s="102"/>
      <c r="K835" s="100"/>
      <c r="L835" s="101"/>
    </row>
    <row r="836" spans="1:12" ht="12.75" x14ac:dyDescent="0.2">
      <c r="A836" s="99"/>
      <c r="B836" s="100"/>
      <c r="C836" s="100"/>
      <c r="D836" s="101"/>
      <c r="E836" s="102"/>
      <c r="F836" s="102"/>
      <c r="G836" s="102"/>
      <c r="H836" s="102"/>
      <c r="I836" s="102"/>
      <c r="J836" s="102"/>
      <c r="K836" s="100"/>
      <c r="L836" s="101"/>
    </row>
    <row r="837" spans="1:12" ht="12.75" x14ac:dyDescent="0.2">
      <c r="A837" s="99"/>
      <c r="B837" s="100"/>
      <c r="C837" s="100"/>
      <c r="D837" s="101"/>
      <c r="E837" s="102"/>
      <c r="F837" s="102"/>
      <c r="G837" s="102"/>
      <c r="H837" s="102"/>
      <c r="I837" s="102"/>
      <c r="J837" s="102"/>
      <c r="K837" s="100"/>
      <c r="L837" s="101"/>
    </row>
    <row r="838" spans="1:12" ht="12.75" x14ac:dyDescent="0.2">
      <c r="A838" s="99"/>
      <c r="B838" s="100"/>
      <c r="C838" s="100"/>
      <c r="D838" s="101"/>
      <c r="E838" s="102"/>
      <c r="F838" s="102"/>
      <c r="G838" s="102"/>
      <c r="H838" s="102"/>
      <c r="I838" s="102"/>
      <c r="J838" s="102"/>
      <c r="K838" s="100"/>
      <c r="L838" s="101"/>
    </row>
    <row r="839" spans="1:12" ht="12.75" x14ac:dyDescent="0.2">
      <c r="A839" s="99"/>
      <c r="B839" s="100"/>
      <c r="C839" s="100"/>
      <c r="D839" s="101"/>
      <c r="E839" s="102"/>
      <c r="F839" s="102"/>
      <c r="G839" s="102"/>
      <c r="H839" s="102"/>
      <c r="I839" s="102"/>
      <c r="J839" s="102"/>
      <c r="K839" s="100"/>
      <c r="L839" s="101"/>
    </row>
    <row r="840" spans="1:12" ht="12.75" x14ac:dyDescent="0.2">
      <c r="A840" s="99"/>
      <c r="B840" s="100"/>
      <c r="C840" s="100"/>
      <c r="D840" s="101"/>
      <c r="E840" s="102"/>
      <c r="F840" s="102"/>
      <c r="G840" s="102"/>
      <c r="H840" s="102"/>
      <c r="I840" s="102"/>
      <c r="J840" s="102"/>
      <c r="K840" s="100"/>
      <c r="L840" s="101"/>
    </row>
    <row r="841" spans="1:12" ht="12.75" x14ac:dyDescent="0.2">
      <c r="A841" s="99"/>
      <c r="B841" s="100"/>
      <c r="C841" s="100"/>
      <c r="D841" s="101"/>
      <c r="E841" s="102"/>
      <c r="F841" s="102"/>
      <c r="G841" s="102"/>
      <c r="H841" s="102"/>
      <c r="I841" s="102"/>
      <c r="J841" s="102"/>
      <c r="K841" s="100"/>
      <c r="L841" s="101"/>
    </row>
    <row r="842" spans="1:12" ht="12.75" x14ac:dyDescent="0.2">
      <c r="A842" s="99"/>
      <c r="B842" s="100"/>
      <c r="C842" s="100"/>
      <c r="D842" s="101"/>
      <c r="E842" s="102"/>
      <c r="F842" s="102"/>
      <c r="G842" s="102"/>
      <c r="H842" s="102"/>
      <c r="I842" s="102"/>
      <c r="J842" s="102"/>
      <c r="K842" s="100"/>
      <c r="L842" s="101"/>
    </row>
    <row r="843" spans="1:12" ht="12.75" x14ac:dyDescent="0.2">
      <c r="A843" s="99"/>
      <c r="B843" s="100"/>
      <c r="C843" s="100"/>
      <c r="D843" s="101"/>
      <c r="E843" s="102"/>
      <c r="F843" s="102"/>
      <c r="G843" s="102"/>
      <c r="H843" s="102"/>
      <c r="I843" s="102"/>
      <c r="J843" s="102"/>
      <c r="K843" s="100"/>
      <c r="L843" s="101"/>
    </row>
    <row r="844" spans="1:12" ht="12.75" x14ac:dyDescent="0.2">
      <c r="A844" s="99"/>
      <c r="B844" s="100"/>
      <c r="C844" s="100"/>
      <c r="D844" s="101"/>
      <c r="E844" s="102"/>
      <c r="F844" s="102"/>
      <c r="G844" s="102"/>
      <c r="H844" s="102"/>
      <c r="I844" s="102"/>
      <c r="J844" s="102"/>
      <c r="K844" s="100"/>
      <c r="L844" s="101"/>
    </row>
    <row r="845" spans="1:12" ht="12.75" x14ac:dyDescent="0.2">
      <c r="A845" s="99"/>
      <c r="B845" s="100"/>
      <c r="C845" s="100"/>
      <c r="D845" s="101"/>
      <c r="E845" s="102"/>
      <c r="F845" s="102"/>
      <c r="G845" s="102"/>
      <c r="H845" s="102"/>
      <c r="I845" s="102"/>
      <c r="J845" s="102"/>
      <c r="K845" s="100"/>
      <c r="L845" s="101"/>
    </row>
    <row r="846" spans="1:12" ht="12.75" x14ac:dyDescent="0.2">
      <c r="A846" s="99"/>
      <c r="B846" s="100"/>
      <c r="C846" s="100"/>
      <c r="D846" s="101"/>
      <c r="E846" s="102"/>
      <c r="F846" s="102"/>
      <c r="G846" s="102"/>
      <c r="H846" s="102"/>
      <c r="I846" s="102"/>
      <c r="J846" s="102"/>
      <c r="K846" s="100"/>
      <c r="L846" s="101"/>
    </row>
    <row r="847" spans="1:12" ht="12.75" x14ac:dyDescent="0.2">
      <c r="A847" s="99"/>
      <c r="B847" s="100"/>
      <c r="C847" s="100"/>
      <c r="D847" s="101"/>
      <c r="E847" s="102"/>
      <c r="F847" s="102"/>
      <c r="G847" s="102"/>
      <c r="H847" s="102"/>
      <c r="I847" s="102"/>
      <c r="J847" s="102"/>
      <c r="K847" s="100"/>
      <c r="L847" s="101"/>
    </row>
    <row r="848" spans="1:12" ht="12.75" x14ac:dyDescent="0.2">
      <c r="A848" s="99"/>
      <c r="B848" s="100"/>
      <c r="C848" s="100"/>
      <c r="D848" s="101"/>
      <c r="E848" s="102"/>
      <c r="F848" s="102"/>
      <c r="G848" s="102"/>
      <c r="H848" s="102"/>
      <c r="I848" s="102"/>
      <c r="J848" s="102"/>
      <c r="K848" s="100"/>
      <c r="L848" s="101"/>
    </row>
    <row r="849" spans="1:12" ht="12.75" x14ac:dyDescent="0.2">
      <c r="A849" s="99"/>
      <c r="B849" s="100"/>
      <c r="C849" s="100"/>
      <c r="D849" s="101"/>
      <c r="E849" s="102"/>
      <c r="F849" s="102"/>
      <c r="G849" s="102"/>
      <c r="H849" s="102"/>
      <c r="I849" s="102"/>
      <c r="J849" s="102"/>
      <c r="K849" s="100"/>
      <c r="L849" s="101"/>
    </row>
    <row r="850" spans="1:12" ht="12.75" x14ac:dyDescent="0.2">
      <c r="A850" s="99"/>
      <c r="B850" s="100"/>
      <c r="C850" s="100"/>
      <c r="D850" s="101"/>
      <c r="E850" s="102"/>
      <c r="F850" s="102"/>
      <c r="G850" s="102"/>
      <c r="H850" s="102"/>
      <c r="I850" s="102"/>
      <c r="J850" s="102"/>
      <c r="K850" s="100"/>
      <c r="L850" s="101"/>
    </row>
    <row r="851" spans="1:12" ht="12.75" x14ac:dyDescent="0.2">
      <c r="A851" s="99"/>
      <c r="B851" s="100"/>
      <c r="C851" s="100"/>
      <c r="D851" s="101"/>
      <c r="E851" s="102"/>
      <c r="F851" s="102"/>
      <c r="G851" s="102"/>
      <c r="H851" s="102"/>
      <c r="I851" s="102"/>
      <c r="J851" s="102"/>
      <c r="K851" s="100"/>
      <c r="L851" s="101"/>
    </row>
    <row r="852" spans="1:12" ht="12.75" x14ac:dyDescent="0.2">
      <c r="A852" s="99"/>
      <c r="B852" s="100"/>
      <c r="C852" s="100"/>
      <c r="D852" s="101"/>
      <c r="E852" s="102"/>
      <c r="F852" s="102"/>
      <c r="G852" s="102"/>
      <c r="H852" s="102"/>
      <c r="I852" s="102"/>
      <c r="J852" s="102"/>
      <c r="K852" s="100"/>
      <c r="L852" s="101"/>
    </row>
    <row r="853" spans="1:12" ht="12.75" x14ac:dyDescent="0.2">
      <c r="A853" s="99"/>
      <c r="B853" s="100"/>
      <c r="C853" s="100"/>
      <c r="D853" s="101"/>
      <c r="E853" s="102"/>
      <c r="F853" s="102"/>
      <c r="G853" s="102"/>
      <c r="H853" s="102"/>
      <c r="I853" s="102"/>
      <c r="J853" s="102"/>
      <c r="K853" s="100"/>
      <c r="L853" s="101"/>
    </row>
    <row r="854" spans="1:12" ht="12.75" x14ac:dyDescent="0.2">
      <c r="A854" s="99"/>
      <c r="B854" s="100"/>
      <c r="C854" s="100"/>
      <c r="D854" s="101"/>
      <c r="E854" s="102"/>
      <c r="F854" s="102"/>
      <c r="G854" s="102"/>
      <c r="H854" s="102"/>
      <c r="I854" s="102"/>
      <c r="J854" s="102"/>
      <c r="K854" s="100"/>
      <c r="L854" s="101"/>
    </row>
    <row r="855" spans="1:12" ht="12.75" x14ac:dyDescent="0.2">
      <c r="A855" s="99"/>
      <c r="B855" s="100"/>
      <c r="C855" s="100"/>
      <c r="D855" s="101"/>
      <c r="E855" s="102"/>
      <c r="F855" s="102"/>
      <c r="G855" s="102"/>
      <c r="H855" s="102"/>
      <c r="I855" s="102"/>
      <c r="J855" s="102"/>
      <c r="K855" s="100"/>
      <c r="L855" s="101"/>
    </row>
    <row r="856" spans="1:12" ht="12.75" x14ac:dyDescent="0.2">
      <c r="A856" s="99"/>
      <c r="B856" s="100"/>
      <c r="C856" s="100"/>
      <c r="D856" s="101"/>
      <c r="E856" s="102"/>
      <c r="F856" s="102"/>
      <c r="G856" s="102"/>
      <c r="H856" s="102"/>
      <c r="I856" s="102"/>
      <c r="J856" s="102"/>
      <c r="K856" s="100"/>
      <c r="L856" s="101"/>
    </row>
    <row r="857" spans="1:12" ht="12.75" x14ac:dyDescent="0.2">
      <c r="A857" s="99"/>
      <c r="B857" s="100"/>
      <c r="C857" s="100"/>
      <c r="D857" s="101"/>
      <c r="E857" s="102"/>
      <c r="F857" s="102"/>
      <c r="G857" s="102"/>
      <c r="H857" s="102"/>
      <c r="I857" s="102"/>
      <c r="J857" s="102"/>
      <c r="K857" s="100"/>
      <c r="L857" s="101"/>
    </row>
    <row r="858" spans="1:12" ht="12.75" x14ac:dyDescent="0.2">
      <c r="A858" s="99"/>
      <c r="B858" s="100"/>
      <c r="C858" s="100"/>
      <c r="D858" s="101"/>
      <c r="E858" s="102"/>
      <c r="F858" s="102"/>
      <c r="G858" s="102"/>
      <c r="H858" s="102"/>
      <c r="I858" s="102"/>
      <c r="J858" s="102"/>
      <c r="K858" s="100"/>
      <c r="L858" s="101"/>
    </row>
    <row r="859" spans="1:12" ht="12.75" x14ac:dyDescent="0.2">
      <c r="A859" s="99"/>
      <c r="B859" s="100"/>
      <c r="C859" s="100"/>
      <c r="D859" s="101"/>
      <c r="E859" s="102"/>
      <c r="F859" s="102"/>
      <c r="G859" s="102"/>
      <c r="H859" s="102"/>
      <c r="I859" s="102"/>
      <c r="J859" s="102"/>
      <c r="K859" s="100"/>
      <c r="L859" s="101"/>
    </row>
    <row r="860" spans="1:12" ht="12.75" x14ac:dyDescent="0.2">
      <c r="A860" s="99"/>
      <c r="B860" s="100"/>
      <c r="C860" s="100"/>
      <c r="D860" s="101"/>
      <c r="E860" s="102"/>
      <c r="F860" s="102"/>
      <c r="G860" s="102"/>
      <c r="H860" s="102"/>
      <c r="I860" s="102"/>
      <c r="J860" s="102"/>
      <c r="K860" s="100"/>
      <c r="L860" s="101"/>
    </row>
    <row r="861" spans="1:12" ht="12.75" x14ac:dyDescent="0.2">
      <c r="A861" s="99"/>
      <c r="B861" s="100"/>
      <c r="C861" s="100"/>
      <c r="D861" s="101"/>
      <c r="E861" s="102"/>
      <c r="F861" s="102"/>
      <c r="G861" s="102"/>
      <c r="H861" s="102"/>
      <c r="I861" s="102"/>
      <c r="J861" s="102"/>
      <c r="K861" s="100"/>
      <c r="L861" s="101"/>
    </row>
    <row r="862" spans="1:12" ht="12.75" x14ac:dyDescent="0.2">
      <c r="A862" s="99"/>
      <c r="B862" s="100"/>
      <c r="C862" s="100"/>
      <c r="D862" s="101"/>
      <c r="E862" s="102"/>
      <c r="F862" s="102"/>
      <c r="G862" s="102"/>
      <c r="H862" s="102"/>
      <c r="I862" s="102"/>
      <c r="J862" s="102"/>
      <c r="K862" s="100"/>
      <c r="L862" s="101"/>
    </row>
    <row r="863" spans="1:12" ht="12.75" x14ac:dyDescent="0.2">
      <c r="A863" s="99"/>
      <c r="B863" s="100"/>
      <c r="C863" s="100"/>
      <c r="D863" s="101"/>
      <c r="E863" s="102"/>
      <c r="F863" s="102"/>
      <c r="G863" s="102"/>
      <c r="H863" s="102"/>
      <c r="I863" s="102"/>
      <c r="J863" s="102"/>
      <c r="K863" s="100"/>
      <c r="L863" s="101"/>
    </row>
    <row r="864" spans="1:12" ht="12.75" x14ac:dyDescent="0.2">
      <c r="A864" s="99"/>
      <c r="B864" s="100"/>
      <c r="C864" s="100"/>
      <c r="D864" s="101"/>
      <c r="E864" s="102"/>
      <c r="F864" s="102"/>
      <c r="G864" s="102"/>
      <c r="H864" s="102"/>
      <c r="I864" s="102"/>
      <c r="J864" s="102"/>
      <c r="K864" s="100"/>
      <c r="L864" s="101"/>
    </row>
    <row r="865" spans="1:12" ht="12.75" x14ac:dyDescent="0.2">
      <c r="A865" s="99"/>
      <c r="B865" s="100"/>
      <c r="C865" s="100"/>
      <c r="D865" s="101"/>
      <c r="E865" s="102"/>
      <c r="F865" s="102"/>
      <c r="G865" s="102"/>
      <c r="H865" s="102"/>
      <c r="I865" s="102"/>
      <c r="J865" s="102"/>
      <c r="K865" s="100"/>
      <c r="L865" s="101"/>
    </row>
    <row r="866" spans="1:12" ht="12.75" x14ac:dyDescent="0.2">
      <c r="A866" s="99"/>
      <c r="B866" s="100"/>
      <c r="C866" s="100"/>
      <c r="D866" s="101"/>
      <c r="E866" s="102"/>
      <c r="F866" s="102"/>
      <c r="G866" s="102"/>
      <c r="H866" s="102"/>
      <c r="I866" s="102"/>
      <c r="J866" s="102"/>
      <c r="K866" s="100"/>
      <c r="L866" s="101"/>
    </row>
    <row r="867" spans="1:12" ht="12.75" x14ac:dyDescent="0.2">
      <c r="A867" s="99"/>
      <c r="B867" s="100"/>
      <c r="C867" s="100"/>
      <c r="D867" s="101"/>
      <c r="E867" s="102"/>
      <c r="F867" s="102"/>
      <c r="G867" s="102"/>
      <c r="H867" s="102"/>
      <c r="I867" s="102"/>
      <c r="J867" s="102"/>
      <c r="K867" s="100"/>
      <c r="L867" s="101"/>
    </row>
    <row r="868" spans="1:12" ht="12.75" x14ac:dyDescent="0.2">
      <c r="A868" s="99"/>
      <c r="B868" s="100"/>
      <c r="C868" s="100"/>
      <c r="D868" s="101"/>
      <c r="E868" s="102"/>
      <c r="F868" s="102"/>
      <c r="G868" s="102"/>
      <c r="H868" s="102"/>
      <c r="I868" s="102"/>
      <c r="J868" s="102"/>
      <c r="K868" s="100"/>
      <c r="L868" s="101"/>
    </row>
    <row r="869" spans="1:12" ht="12.75" x14ac:dyDescent="0.2">
      <c r="A869" s="99"/>
      <c r="B869" s="100"/>
      <c r="C869" s="100"/>
      <c r="D869" s="101"/>
      <c r="E869" s="102"/>
      <c r="F869" s="102"/>
      <c r="G869" s="102"/>
      <c r="H869" s="102"/>
      <c r="I869" s="102"/>
      <c r="J869" s="102"/>
      <c r="K869" s="100"/>
      <c r="L869" s="101"/>
    </row>
    <row r="870" spans="1:12" ht="12.75" x14ac:dyDescent="0.2">
      <c r="A870" s="99"/>
      <c r="B870" s="100"/>
      <c r="C870" s="100"/>
      <c r="D870" s="101"/>
      <c r="E870" s="102"/>
      <c r="F870" s="102"/>
      <c r="G870" s="102"/>
      <c r="H870" s="102"/>
      <c r="I870" s="102"/>
      <c r="J870" s="102"/>
      <c r="K870" s="100"/>
      <c r="L870" s="101"/>
    </row>
    <row r="871" spans="1:12" ht="12.75" x14ac:dyDescent="0.2">
      <c r="A871" s="99"/>
      <c r="B871" s="100"/>
      <c r="C871" s="100"/>
      <c r="D871" s="101"/>
      <c r="E871" s="102"/>
      <c r="F871" s="102"/>
      <c r="G871" s="102"/>
      <c r="H871" s="102"/>
      <c r="I871" s="102"/>
      <c r="J871" s="102"/>
      <c r="K871" s="100"/>
      <c r="L871" s="101"/>
    </row>
    <row r="872" spans="1:12" ht="12.75" x14ac:dyDescent="0.2">
      <c r="A872" s="99"/>
      <c r="B872" s="100"/>
      <c r="C872" s="100"/>
      <c r="D872" s="101"/>
      <c r="E872" s="102"/>
      <c r="F872" s="102"/>
      <c r="G872" s="102"/>
      <c r="H872" s="102"/>
      <c r="I872" s="102"/>
      <c r="J872" s="102"/>
      <c r="K872" s="100"/>
      <c r="L872" s="101"/>
    </row>
    <row r="873" spans="1:12" ht="12.75" x14ac:dyDescent="0.2">
      <c r="A873" s="99"/>
      <c r="B873" s="100"/>
      <c r="C873" s="100"/>
      <c r="D873" s="101"/>
      <c r="E873" s="102"/>
      <c r="F873" s="102"/>
      <c r="G873" s="102"/>
      <c r="H873" s="102"/>
      <c r="I873" s="102"/>
      <c r="J873" s="102"/>
      <c r="K873" s="100"/>
      <c r="L873" s="101"/>
    </row>
    <row r="874" spans="1:12" ht="12.75" x14ac:dyDescent="0.2">
      <c r="A874" s="99"/>
      <c r="B874" s="100"/>
      <c r="C874" s="100"/>
      <c r="D874" s="101"/>
      <c r="E874" s="102"/>
      <c r="F874" s="102"/>
      <c r="G874" s="102"/>
      <c r="H874" s="102"/>
      <c r="I874" s="102"/>
      <c r="J874" s="102"/>
      <c r="K874" s="100"/>
      <c r="L874" s="101"/>
    </row>
    <row r="875" spans="1:12" ht="12.75" x14ac:dyDescent="0.2">
      <c r="A875" s="99"/>
      <c r="B875" s="100"/>
      <c r="C875" s="100"/>
      <c r="D875" s="101"/>
      <c r="E875" s="102"/>
      <c r="F875" s="102"/>
      <c r="G875" s="102"/>
      <c r="H875" s="102"/>
      <c r="I875" s="102"/>
      <c r="J875" s="102"/>
      <c r="K875" s="100"/>
      <c r="L875" s="101"/>
    </row>
    <row r="876" spans="1:12" ht="12.75" x14ac:dyDescent="0.2">
      <c r="A876" s="99"/>
      <c r="B876" s="100"/>
      <c r="C876" s="100"/>
      <c r="D876" s="101"/>
      <c r="E876" s="102"/>
      <c r="F876" s="102"/>
      <c r="G876" s="102"/>
      <c r="H876" s="102"/>
      <c r="I876" s="102"/>
      <c r="J876" s="102"/>
      <c r="K876" s="100"/>
      <c r="L876" s="101"/>
    </row>
    <row r="877" spans="1:12" ht="12.75" x14ac:dyDescent="0.2">
      <c r="A877" s="99"/>
      <c r="B877" s="100"/>
      <c r="C877" s="100"/>
      <c r="D877" s="101"/>
      <c r="E877" s="102"/>
      <c r="F877" s="102"/>
      <c r="G877" s="102"/>
      <c r="H877" s="102"/>
      <c r="I877" s="102"/>
      <c r="J877" s="102"/>
      <c r="K877" s="100"/>
      <c r="L877" s="101"/>
    </row>
    <row r="878" spans="1:12" ht="12.75" x14ac:dyDescent="0.2">
      <c r="A878" s="99"/>
      <c r="B878" s="100"/>
      <c r="C878" s="100"/>
      <c r="D878" s="101"/>
      <c r="E878" s="102"/>
      <c r="F878" s="102"/>
      <c r="G878" s="102"/>
      <c r="H878" s="102"/>
      <c r="I878" s="102"/>
      <c r="J878" s="102"/>
      <c r="K878" s="100"/>
      <c r="L878" s="101"/>
    </row>
    <row r="879" spans="1:12" ht="12.75" x14ac:dyDescent="0.2">
      <c r="A879" s="99"/>
      <c r="B879" s="100"/>
      <c r="C879" s="100"/>
      <c r="D879" s="101"/>
      <c r="E879" s="102"/>
      <c r="F879" s="102"/>
      <c r="G879" s="102"/>
      <c r="H879" s="102"/>
      <c r="I879" s="102"/>
      <c r="J879" s="102"/>
      <c r="K879" s="100"/>
      <c r="L879" s="101"/>
    </row>
    <row r="880" spans="1:12" ht="12.75" x14ac:dyDescent="0.2">
      <c r="A880" s="99"/>
      <c r="B880" s="100"/>
      <c r="C880" s="100"/>
      <c r="D880" s="101"/>
      <c r="E880" s="102"/>
      <c r="F880" s="102"/>
      <c r="G880" s="102"/>
      <c r="H880" s="102"/>
      <c r="I880" s="102"/>
      <c r="J880" s="102"/>
      <c r="K880" s="100"/>
      <c r="L880" s="101"/>
    </row>
    <row r="881" spans="1:12" ht="12.75" x14ac:dyDescent="0.2">
      <c r="A881" s="99"/>
      <c r="B881" s="100"/>
      <c r="C881" s="100"/>
      <c r="D881" s="101"/>
      <c r="E881" s="102"/>
      <c r="F881" s="102"/>
      <c r="G881" s="102"/>
      <c r="H881" s="102"/>
      <c r="I881" s="102"/>
      <c r="J881" s="102"/>
      <c r="K881" s="100"/>
      <c r="L881" s="101"/>
    </row>
    <row r="882" spans="1:12" ht="12.75" x14ac:dyDescent="0.2">
      <c r="A882" s="99"/>
      <c r="B882" s="100"/>
      <c r="C882" s="100"/>
      <c r="D882" s="101"/>
      <c r="E882" s="102"/>
      <c r="F882" s="102"/>
      <c r="G882" s="102"/>
      <c r="H882" s="102"/>
      <c r="I882" s="102"/>
      <c r="J882" s="102"/>
      <c r="K882" s="100"/>
      <c r="L882" s="101"/>
    </row>
    <row r="883" spans="1:12" ht="12.75" x14ac:dyDescent="0.2">
      <c r="A883" s="99"/>
      <c r="B883" s="100"/>
      <c r="C883" s="100"/>
      <c r="D883" s="101"/>
      <c r="E883" s="102"/>
      <c r="F883" s="102"/>
      <c r="G883" s="102"/>
      <c r="H883" s="102"/>
      <c r="I883" s="102"/>
      <c r="J883" s="102"/>
      <c r="K883" s="100"/>
      <c r="L883" s="101"/>
    </row>
    <row r="884" spans="1:12" ht="12.75" x14ac:dyDescent="0.2">
      <c r="A884" s="99"/>
      <c r="B884" s="100"/>
      <c r="C884" s="100"/>
      <c r="D884" s="101"/>
      <c r="E884" s="102"/>
      <c r="F884" s="102"/>
      <c r="G884" s="102"/>
      <c r="H884" s="102"/>
      <c r="I884" s="102"/>
      <c r="J884" s="102"/>
      <c r="K884" s="100"/>
      <c r="L884" s="101"/>
    </row>
    <row r="885" spans="1:12" ht="12.75" x14ac:dyDescent="0.2">
      <c r="A885" s="99"/>
      <c r="B885" s="100"/>
      <c r="C885" s="100"/>
      <c r="D885" s="101"/>
      <c r="E885" s="102"/>
      <c r="F885" s="102"/>
      <c r="G885" s="102"/>
      <c r="H885" s="102"/>
      <c r="I885" s="102"/>
      <c r="J885" s="102"/>
      <c r="K885" s="100"/>
      <c r="L885" s="101"/>
    </row>
    <row r="886" spans="1:12" ht="12.75" x14ac:dyDescent="0.2">
      <c r="A886" s="99"/>
      <c r="B886" s="100"/>
      <c r="C886" s="100"/>
      <c r="D886" s="101"/>
      <c r="E886" s="102"/>
      <c r="F886" s="102"/>
      <c r="G886" s="102"/>
      <c r="H886" s="102"/>
      <c r="I886" s="102"/>
      <c r="J886" s="102"/>
      <c r="K886" s="100"/>
      <c r="L886" s="101"/>
    </row>
    <row r="887" spans="1:12" ht="12.75" x14ac:dyDescent="0.2">
      <c r="A887" s="99"/>
      <c r="B887" s="100"/>
      <c r="C887" s="100"/>
      <c r="D887" s="101"/>
      <c r="E887" s="102"/>
      <c r="F887" s="102"/>
      <c r="G887" s="102"/>
      <c r="H887" s="102"/>
      <c r="I887" s="102"/>
      <c r="J887" s="102"/>
      <c r="K887" s="100"/>
      <c r="L887" s="101"/>
    </row>
    <row r="888" spans="1:12" ht="12.75" x14ac:dyDescent="0.2">
      <c r="A888" s="99"/>
      <c r="B888" s="100"/>
      <c r="C888" s="100"/>
      <c r="D888" s="101"/>
      <c r="E888" s="102"/>
      <c r="F888" s="102"/>
      <c r="G888" s="102"/>
      <c r="H888" s="102"/>
      <c r="I888" s="102"/>
      <c r="J888" s="102"/>
      <c r="K888" s="100"/>
      <c r="L888" s="101"/>
    </row>
    <row r="889" spans="1:12" ht="12.75" x14ac:dyDescent="0.2">
      <c r="A889" s="99"/>
      <c r="B889" s="100"/>
      <c r="C889" s="100"/>
      <c r="D889" s="101"/>
      <c r="E889" s="102"/>
      <c r="F889" s="102"/>
      <c r="G889" s="102"/>
      <c r="H889" s="102"/>
      <c r="I889" s="102"/>
      <c r="J889" s="102"/>
      <c r="K889" s="100"/>
      <c r="L889" s="101"/>
    </row>
    <row r="890" spans="1:12" ht="12.75" x14ac:dyDescent="0.2">
      <c r="A890" s="99"/>
      <c r="B890" s="100"/>
      <c r="C890" s="100"/>
      <c r="D890" s="101"/>
      <c r="E890" s="102"/>
      <c r="F890" s="102"/>
      <c r="G890" s="102"/>
      <c r="H890" s="102"/>
      <c r="I890" s="102"/>
      <c r="J890" s="102"/>
      <c r="K890" s="100"/>
      <c r="L890" s="101"/>
    </row>
    <row r="891" spans="1:12" ht="12.75" x14ac:dyDescent="0.2">
      <c r="A891" s="99"/>
      <c r="B891" s="100"/>
      <c r="C891" s="100"/>
      <c r="D891" s="101"/>
      <c r="E891" s="102"/>
      <c r="F891" s="102"/>
      <c r="G891" s="102"/>
      <c r="H891" s="102"/>
      <c r="I891" s="102"/>
      <c r="J891" s="102"/>
      <c r="K891" s="100"/>
      <c r="L891" s="101"/>
    </row>
    <row r="892" spans="1:12" ht="12.75" x14ac:dyDescent="0.2">
      <c r="A892" s="99"/>
      <c r="B892" s="100"/>
      <c r="C892" s="100"/>
      <c r="D892" s="101"/>
      <c r="E892" s="102"/>
      <c r="F892" s="102"/>
      <c r="G892" s="102"/>
      <c r="H892" s="102"/>
      <c r="I892" s="102"/>
      <c r="J892" s="102"/>
      <c r="K892" s="100"/>
      <c r="L892" s="101"/>
    </row>
    <row r="893" spans="1:12" ht="12.75" x14ac:dyDescent="0.2">
      <c r="A893" s="99"/>
      <c r="B893" s="100"/>
      <c r="C893" s="100"/>
      <c r="D893" s="101"/>
      <c r="E893" s="102"/>
      <c r="F893" s="102"/>
      <c r="G893" s="102"/>
      <c r="H893" s="102"/>
      <c r="I893" s="102"/>
      <c r="J893" s="102"/>
      <c r="K893" s="100"/>
      <c r="L893" s="101"/>
    </row>
    <row r="894" spans="1:12" ht="12.75" x14ac:dyDescent="0.2">
      <c r="A894" s="99"/>
      <c r="B894" s="100"/>
      <c r="C894" s="100"/>
      <c r="D894" s="101"/>
      <c r="E894" s="102"/>
      <c r="F894" s="102"/>
      <c r="G894" s="102"/>
      <c r="H894" s="102"/>
      <c r="I894" s="102"/>
      <c r="J894" s="102"/>
      <c r="K894" s="100"/>
      <c r="L894" s="101"/>
    </row>
    <row r="895" spans="1:12" ht="12.75" x14ac:dyDescent="0.2">
      <c r="A895" s="99"/>
      <c r="B895" s="100"/>
      <c r="C895" s="100"/>
      <c r="D895" s="101"/>
      <c r="E895" s="102"/>
      <c r="F895" s="102"/>
      <c r="G895" s="102"/>
      <c r="H895" s="102"/>
      <c r="I895" s="102"/>
      <c r="J895" s="102"/>
      <c r="K895" s="100"/>
      <c r="L895" s="101"/>
    </row>
    <row r="896" spans="1:12" ht="12.75" x14ac:dyDescent="0.2">
      <c r="A896" s="99"/>
      <c r="B896" s="100"/>
      <c r="C896" s="100"/>
      <c r="D896" s="101"/>
      <c r="E896" s="102"/>
      <c r="F896" s="102"/>
      <c r="G896" s="102"/>
      <c r="H896" s="102"/>
      <c r="I896" s="102"/>
      <c r="J896" s="102"/>
      <c r="K896" s="100"/>
      <c r="L896" s="101"/>
    </row>
    <row r="897" spans="1:12" ht="12.75" x14ac:dyDescent="0.2">
      <c r="A897" s="99"/>
      <c r="B897" s="100"/>
      <c r="C897" s="100"/>
      <c r="D897" s="101"/>
      <c r="E897" s="102"/>
      <c r="F897" s="102"/>
      <c r="G897" s="102"/>
      <c r="H897" s="102"/>
      <c r="I897" s="102"/>
      <c r="J897" s="102"/>
      <c r="K897" s="100"/>
      <c r="L897" s="101"/>
    </row>
    <row r="898" spans="1:12" ht="12.75" x14ac:dyDescent="0.2">
      <c r="A898" s="99"/>
      <c r="B898" s="100"/>
      <c r="C898" s="100"/>
      <c r="D898" s="101"/>
      <c r="E898" s="102"/>
      <c r="F898" s="102"/>
      <c r="G898" s="102"/>
      <c r="H898" s="102"/>
      <c r="I898" s="102"/>
      <c r="J898" s="102"/>
      <c r="K898" s="100"/>
      <c r="L898" s="101"/>
    </row>
    <row r="899" spans="1:12" ht="12.75" x14ac:dyDescent="0.2">
      <c r="A899" s="99"/>
      <c r="B899" s="100"/>
      <c r="C899" s="100"/>
      <c r="D899" s="101"/>
      <c r="E899" s="102"/>
      <c r="F899" s="102"/>
      <c r="G899" s="102"/>
      <c r="H899" s="102"/>
      <c r="I899" s="102"/>
      <c r="J899" s="102"/>
      <c r="K899" s="100"/>
      <c r="L899" s="101"/>
    </row>
    <row r="900" spans="1:12" ht="12.75" x14ac:dyDescent="0.2">
      <c r="A900" s="99"/>
      <c r="B900" s="100"/>
      <c r="C900" s="100"/>
      <c r="D900" s="101"/>
      <c r="E900" s="102"/>
      <c r="F900" s="102"/>
      <c r="G900" s="102"/>
      <c r="H900" s="102"/>
      <c r="I900" s="102"/>
      <c r="J900" s="102"/>
      <c r="K900" s="100"/>
      <c r="L900" s="101"/>
    </row>
    <row r="901" spans="1:12" ht="12.75" x14ac:dyDescent="0.2">
      <c r="A901" s="99"/>
      <c r="B901" s="100"/>
      <c r="C901" s="100"/>
      <c r="D901" s="101"/>
      <c r="E901" s="102"/>
      <c r="F901" s="102"/>
      <c r="G901" s="102"/>
      <c r="H901" s="102"/>
      <c r="I901" s="102"/>
      <c r="J901" s="102"/>
      <c r="K901" s="100"/>
      <c r="L901" s="101"/>
    </row>
    <row r="902" spans="1:12" ht="12.75" x14ac:dyDescent="0.2">
      <c r="A902" s="99"/>
      <c r="B902" s="100"/>
      <c r="C902" s="100"/>
      <c r="D902" s="101"/>
      <c r="E902" s="102"/>
      <c r="F902" s="102"/>
      <c r="G902" s="102"/>
      <c r="H902" s="102"/>
      <c r="I902" s="102"/>
      <c r="J902" s="102"/>
      <c r="K902" s="100"/>
      <c r="L902" s="101"/>
    </row>
    <row r="903" spans="1:12" ht="12.75" x14ac:dyDescent="0.2">
      <c r="A903" s="99"/>
      <c r="B903" s="100"/>
      <c r="C903" s="100"/>
      <c r="D903" s="101"/>
      <c r="E903" s="102"/>
      <c r="F903" s="102"/>
      <c r="G903" s="102"/>
      <c r="H903" s="102"/>
      <c r="I903" s="102"/>
      <c r="J903" s="102"/>
      <c r="K903" s="100"/>
      <c r="L903" s="101"/>
    </row>
    <row r="904" spans="1:12" ht="12.75" x14ac:dyDescent="0.2">
      <c r="A904" s="99"/>
      <c r="B904" s="100"/>
      <c r="C904" s="100"/>
      <c r="D904" s="101"/>
      <c r="E904" s="102"/>
      <c r="F904" s="102"/>
      <c r="G904" s="102"/>
      <c r="H904" s="102"/>
      <c r="I904" s="102"/>
      <c r="J904" s="102"/>
      <c r="K904" s="100"/>
      <c r="L904" s="101"/>
    </row>
    <row r="905" spans="1:12" ht="12.75" x14ac:dyDescent="0.2">
      <c r="A905" s="99"/>
      <c r="B905" s="100"/>
      <c r="C905" s="100"/>
      <c r="D905" s="101"/>
      <c r="E905" s="102"/>
      <c r="F905" s="102"/>
      <c r="G905" s="102"/>
      <c r="H905" s="102"/>
      <c r="I905" s="102"/>
      <c r="J905" s="102"/>
      <c r="K905" s="100"/>
      <c r="L905" s="101"/>
    </row>
    <row r="906" spans="1:12" ht="12.75" x14ac:dyDescent="0.2">
      <c r="A906" s="99"/>
      <c r="B906" s="100"/>
      <c r="C906" s="100"/>
      <c r="D906" s="101"/>
      <c r="E906" s="102"/>
      <c r="F906" s="102"/>
      <c r="G906" s="102"/>
      <c r="H906" s="102"/>
      <c r="I906" s="102"/>
      <c r="J906" s="102"/>
      <c r="K906" s="100"/>
      <c r="L906" s="101"/>
    </row>
    <row r="907" spans="1:12" ht="12.75" x14ac:dyDescent="0.2">
      <c r="A907" s="99"/>
      <c r="B907" s="100"/>
      <c r="C907" s="100"/>
      <c r="D907" s="101"/>
      <c r="E907" s="102"/>
      <c r="F907" s="102"/>
      <c r="G907" s="102"/>
      <c r="H907" s="102"/>
      <c r="I907" s="102"/>
      <c r="J907" s="102"/>
      <c r="K907" s="100"/>
      <c r="L907" s="101"/>
    </row>
    <row r="908" spans="1:12" ht="12.75" x14ac:dyDescent="0.2">
      <c r="A908" s="99"/>
      <c r="B908" s="100"/>
      <c r="C908" s="100"/>
      <c r="D908" s="101"/>
      <c r="E908" s="102"/>
      <c r="F908" s="102"/>
      <c r="G908" s="102"/>
      <c r="H908" s="102"/>
      <c r="I908" s="102"/>
      <c r="J908" s="102"/>
      <c r="K908" s="100"/>
      <c r="L908" s="101"/>
    </row>
    <row r="909" spans="1:12" ht="12.75" x14ac:dyDescent="0.2">
      <c r="A909" s="99"/>
      <c r="B909" s="100"/>
      <c r="C909" s="100"/>
      <c r="D909" s="101"/>
      <c r="E909" s="102"/>
      <c r="F909" s="102"/>
      <c r="G909" s="102"/>
      <c r="H909" s="102"/>
      <c r="I909" s="102"/>
      <c r="J909" s="102"/>
      <c r="K909" s="100"/>
      <c r="L909" s="101"/>
    </row>
    <row r="910" spans="1:12" ht="12.75" x14ac:dyDescent="0.2">
      <c r="A910" s="99"/>
      <c r="B910" s="100"/>
      <c r="C910" s="100"/>
      <c r="D910" s="101"/>
      <c r="E910" s="102"/>
      <c r="F910" s="102"/>
      <c r="G910" s="102"/>
      <c r="H910" s="102"/>
      <c r="I910" s="102"/>
      <c r="J910" s="102"/>
      <c r="K910" s="100"/>
      <c r="L910" s="101"/>
    </row>
    <row r="911" spans="1:12" ht="12.75" x14ac:dyDescent="0.2">
      <c r="A911" s="99"/>
      <c r="B911" s="100"/>
      <c r="C911" s="100"/>
      <c r="D911" s="101"/>
      <c r="E911" s="102"/>
      <c r="F911" s="102"/>
      <c r="G911" s="102"/>
      <c r="H911" s="102"/>
      <c r="I911" s="102"/>
      <c r="J911" s="102"/>
      <c r="K911" s="100"/>
      <c r="L911" s="101"/>
    </row>
    <row r="912" spans="1:12" ht="12.75" x14ac:dyDescent="0.2">
      <c r="A912" s="99"/>
      <c r="B912" s="100"/>
      <c r="C912" s="100"/>
      <c r="D912" s="101"/>
      <c r="E912" s="102"/>
      <c r="F912" s="102"/>
      <c r="G912" s="102"/>
      <c r="H912" s="102"/>
      <c r="I912" s="102"/>
      <c r="J912" s="102"/>
      <c r="K912" s="100"/>
      <c r="L912" s="101"/>
    </row>
    <row r="913" spans="1:12" ht="12.75" x14ac:dyDescent="0.2">
      <c r="A913" s="99"/>
      <c r="B913" s="100"/>
      <c r="C913" s="100"/>
      <c r="D913" s="101"/>
      <c r="E913" s="102"/>
      <c r="F913" s="102"/>
      <c r="G913" s="102"/>
      <c r="H913" s="102"/>
      <c r="I913" s="102"/>
      <c r="J913" s="102"/>
      <c r="K913" s="100"/>
      <c r="L913" s="101"/>
    </row>
    <row r="914" spans="1:12" ht="12.75" x14ac:dyDescent="0.2">
      <c r="A914" s="99"/>
      <c r="B914" s="100"/>
      <c r="C914" s="100"/>
      <c r="D914" s="101"/>
      <c r="E914" s="102"/>
      <c r="F914" s="102"/>
      <c r="G914" s="102"/>
      <c r="H914" s="102"/>
      <c r="I914" s="102"/>
      <c r="J914" s="102"/>
      <c r="K914" s="100"/>
      <c r="L914" s="101"/>
    </row>
    <row r="915" spans="1:12" ht="12.75" x14ac:dyDescent="0.2">
      <c r="A915" s="99"/>
      <c r="B915" s="100"/>
      <c r="C915" s="100"/>
      <c r="D915" s="101"/>
      <c r="E915" s="102"/>
      <c r="F915" s="102"/>
      <c r="G915" s="102"/>
      <c r="H915" s="102"/>
      <c r="I915" s="102"/>
      <c r="J915" s="102"/>
      <c r="K915" s="100"/>
      <c r="L915" s="101"/>
    </row>
    <row r="916" spans="1:12" ht="12.75" x14ac:dyDescent="0.2">
      <c r="A916" s="99"/>
      <c r="B916" s="100"/>
      <c r="C916" s="100"/>
      <c r="D916" s="101"/>
      <c r="E916" s="102"/>
      <c r="F916" s="102"/>
      <c r="G916" s="102"/>
      <c r="H916" s="102"/>
      <c r="I916" s="102"/>
      <c r="J916" s="102"/>
      <c r="K916" s="100"/>
      <c r="L916" s="101"/>
    </row>
    <row r="917" spans="1:12" ht="12.75" x14ac:dyDescent="0.2">
      <c r="A917" s="99"/>
      <c r="B917" s="100"/>
      <c r="C917" s="100"/>
      <c r="D917" s="101"/>
      <c r="E917" s="102"/>
      <c r="F917" s="102"/>
      <c r="G917" s="102"/>
      <c r="H917" s="102"/>
      <c r="I917" s="102"/>
      <c r="J917" s="102"/>
      <c r="K917" s="100"/>
      <c r="L917" s="101"/>
    </row>
    <row r="918" spans="1:12" ht="12.75" x14ac:dyDescent="0.2">
      <c r="A918" s="99"/>
      <c r="B918" s="100"/>
      <c r="C918" s="100"/>
      <c r="D918" s="101"/>
      <c r="E918" s="102"/>
      <c r="F918" s="102"/>
      <c r="G918" s="102"/>
      <c r="H918" s="102"/>
      <c r="I918" s="102"/>
      <c r="J918" s="102"/>
      <c r="K918" s="100"/>
      <c r="L918" s="101"/>
    </row>
    <row r="919" spans="1:12" ht="12.75" x14ac:dyDescent="0.2">
      <c r="A919" s="99"/>
      <c r="B919" s="100"/>
      <c r="C919" s="100"/>
      <c r="D919" s="101"/>
      <c r="E919" s="102"/>
      <c r="F919" s="102"/>
      <c r="G919" s="102"/>
      <c r="H919" s="102"/>
      <c r="I919" s="102"/>
      <c r="J919" s="102"/>
      <c r="K919" s="100"/>
      <c r="L919" s="101"/>
    </row>
    <row r="920" spans="1:12" ht="12.75" x14ac:dyDescent="0.2">
      <c r="A920" s="99"/>
      <c r="B920" s="100"/>
      <c r="C920" s="100"/>
      <c r="D920" s="101"/>
      <c r="E920" s="102"/>
      <c r="F920" s="102"/>
      <c r="G920" s="102"/>
      <c r="H920" s="102"/>
      <c r="I920" s="102"/>
      <c r="J920" s="102"/>
      <c r="K920" s="100"/>
      <c r="L920" s="101"/>
    </row>
    <row r="921" spans="1:12" ht="12.75" x14ac:dyDescent="0.2">
      <c r="A921" s="99"/>
      <c r="B921" s="100"/>
      <c r="C921" s="100"/>
      <c r="D921" s="101"/>
      <c r="E921" s="102"/>
      <c r="F921" s="102"/>
      <c r="G921" s="102"/>
      <c r="H921" s="102"/>
      <c r="I921" s="102"/>
      <c r="J921" s="102"/>
      <c r="K921" s="100"/>
      <c r="L921" s="101"/>
    </row>
    <row r="922" spans="1:12" ht="12.75" x14ac:dyDescent="0.2">
      <c r="A922" s="99"/>
      <c r="B922" s="100"/>
      <c r="C922" s="100"/>
      <c r="D922" s="101"/>
      <c r="E922" s="102"/>
      <c r="F922" s="102"/>
      <c r="G922" s="102"/>
      <c r="H922" s="102"/>
      <c r="I922" s="102"/>
      <c r="J922" s="102"/>
      <c r="K922" s="100"/>
      <c r="L922" s="101"/>
    </row>
    <row r="923" spans="1:12" ht="12.75" x14ac:dyDescent="0.2">
      <c r="A923" s="99"/>
      <c r="B923" s="100"/>
      <c r="C923" s="100"/>
      <c r="D923" s="101"/>
      <c r="E923" s="102"/>
      <c r="F923" s="102"/>
      <c r="G923" s="102"/>
      <c r="H923" s="102"/>
      <c r="I923" s="102"/>
      <c r="J923" s="102"/>
      <c r="K923" s="100"/>
      <c r="L923" s="101"/>
    </row>
    <row r="924" spans="1:12" ht="12.75" x14ac:dyDescent="0.2">
      <c r="A924" s="99"/>
      <c r="B924" s="100"/>
      <c r="C924" s="100"/>
      <c r="D924" s="101"/>
      <c r="E924" s="102"/>
      <c r="F924" s="102"/>
      <c r="G924" s="102"/>
      <c r="H924" s="102"/>
      <c r="I924" s="102"/>
      <c r="J924" s="102"/>
      <c r="K924" s="100"/>
      <c r="L924" s="101"/>
    </row>
    <row r="925" spans="1:12" ht="12.75" x14ac:dyDescent="0.2">
      <c r="A925" s="99"/>
      <c r="B925" s="100"/>
      <c r="C925" s="100"/>
      <c r="D925" s="101"/>
      <c r="E925" s="102"/>
      <c r="F925" s="102"/>
      <c r="G925" s="102"/>
      <c r="H925" s="102"/>
      <c r="I925" s="102"/>
      <c r="J925" s="102"/>
      <c r="K925" s="100"/>
      <c r="L925" s="101"/>
    </row>
    <row r="926" spans="1:12" ht="12.75" x14ac:dyDescent="0.2">
      <c r="A926" s="99"/>
      <c r="B926" s="100"/>
      <c r="C926" s="100"/>
      <c r="D926" s="101"/>
      <c r="E926" s="102"/>
      <c r="F926" s="102"/>
      <c r="G926" s="102"/>
      <c r="H926" s="102"/>
      <c r="I926" s="102"/>
      <c r="J926" s="102"/>
      <c r="K926" s="100"/>
      <c r="L926" s="101"/>
    </row>
    <row r="927" spans="1:12" ht="12.75" x14ac:dyDescent="0.2">
      <c r="A927" s="99"/>
      <c r="B927" s="100"/>
      <c r="C927" s="100"/>
      <c r="D927" s="101"/>
      <c r="E927" s="102"/>
      <c r="F927" s="102"/>
      <c r="G927" s="102"/>
      <c r="H927" s="102"/>
      <c r="I927" s="102"/>
      <c r="J927" s="102"/>
      <c r="K927" s="100"/>
      <c r="L927" s="101"/>
    </row>
    <row r="928" spans="1:12" ht="12.75" x14ac:dyDescent="0.2">
      <c r="A928" s="99"/>
      <c r="B928" s="100"/>
      <c r="C928" s="100"/>
      <c r="D928" s="101"/>
      <c r="E928" s="102"/>
      <c r="F928" s="102"/>
      <c r="G928" s="102"/>
      <c r="H928" s="102"/>
      <c r="I928" s="102"/>
      <c r="J928" s="102"/>
      <c r="K928" s="100"/>
      <c r="L928" s="101"/>
    </row>
    <row r="929" spans="1:12" ht="12.75" x14ac:dyDescent="0.2">
      <c r="A929" s="99"/>
      <c r="B929" s="100"/>
      <c r="C929" s="100"/>
      <c r="D929" s="101"/>
      <c r="E929" s="102"/>
      <c r="F929" s="102"/>
      <c r="G929" s="102"/>
      <c r="H929" s="102"/>
      <c r="I929" s="102"/>
      <c r="J929" s="102"/>
      <c r="K929" s="100"/>
      <c r="L929" s="101"/>
    </row>
    <row r="930" spans="1:12" ht="12.75" x14ac:dyDescent="0.2">
      <c r="A930" s="99"/>
      <c r="B930" s="100"/>
      <c r="C930" s="100"/>
      <c r="D930" s="101"/>
      <c r="E930" s="102"/>
      <c r="F930" s="102"/>
      <c r="G930" s="102"/>
      <c r="H930" s="102"/>
      <c r="I930" s="102"/>
      <c r="J930" s="102"/>
      <c r="K930" s="100"/>
      <c r="L930" s="101"/>
    </row>
    <row r="931" spans="1:12" ht="12.75" x14ac:dyDescent="0.2">
      <c r="A931" s="99"/>
      <c r="B931" s="100"/>
      <c r="C931" s="100"/>
      <c r="D931" s="101"/>
      <c r="E931" s="102"/>
      <c r="F931" s="102"/>
      <c r="G931" s="102"/>
      <c r="H931" s="102"/>
      <c r="I931" s="102"/>
      <c r="J931" s="102"/>
      <c r="K931" s="100"/>
      <c r="L931" s="101"/>
    </row>
    <row r="932" spans="1:12" ht="12.75" x14ac:dyDescent="0.2">
      <c r="A932" s="99"/>
      <c r="B932" s="100"/>
      <c r="C932" s="100"/>
      <c r="D932" s="101"/>
      <c r="E932" s="102"/>
      <c r="F932" s="102"/>
      <c r="G932" s="102"/>
      <c r="H932" s="102"/>
      <c r="I932" s="102"/>
      <c r="J932" s="102"/>
      <c r="K932" s="100"/>
      <c r="L932" s="101"/>
    </row>
    <row r="933" spans="1:12" ht="12.75" x14ac:dyDescent="0.2">
      <c r="A933" s="99"/>
      <c r="B933" s="100"/>
      <c r="C933" s="100"/>
      <c r="D933" s="101"/>
      <c r="E933" s="102"/>
      <c r="F933" s="102"/>
      <c r="G933" s="102"/>
      <c r="H933" s="102"/>
      <c r="I933" s="102"/>
      <c r="J933" s="102"/>
      <c r="K933" s="100"/>
      <c r="L933" s="101"/>
    </row>
    <row r="934" spans="1:12" ht="12.75" x14ac:dyDescent="0.2">
      <c r="A934" s="99"/>
      <c r="B934" s="100"/>
      <c r="C934" s="100"/>
      <c r="D934" s="101"/>
      <c r="E934" s="102"/>
      <c r="F934" s="102"/>
      <c r="G934" s="102"/>
      <c r="H934" s="102"/>
      <c r="I934" s="102"/>
      <c r="J934" s="102"/>
      <c r="K934" s="100"/>
      <c r="L934" s="101"/>
    </row>
    <row r="935" spans="1:12" ht="12.75" x14ac:dyDescent="0.2">
      <c r="A935" s="99"/>
      <c r="B935" s="100"/>
      <c r="C935" s="100"/>
      <c r="D935" s="101"/>
      <c r="E935" s="102"/>
      <c r="F935" s="102"/>
      <c r="G935" s="102"/>
      <c r="H935" s="102"/>
      <c r="I935" s="102"/>
      <c r="J935" s="102"/>
      <c r="K935" s="100"/>
      <c r="L935" s="101"/>
    </row>
    <row r="936" spans="1:12" ht="12.75" x14ac:dyDescent="0.2">
      <c r="A936" s="99"/>
      <c r="B936" s="100"/>
      <c r="C936" s="100"/>
      <c r="D936" s="101"/>
      <c r="E936" s="102"/>
      <c r="F936" s="102"/>
      <c r="G936" s="102"/>
      <c r="H936" s="102"/>
      <c r="I936" s="102"/>
      <c r="J936" s="102"/>
      <c r="K936" s="100"/>
      <c r="L936" s="101"/>
    </row>
    <row r="937" spans="1:12" ht="12.75" x14ac:dyDescent="0.2">
      <c r="A937" s="99"/>
      <c r="B937" s="100"/>
      <c r="C937" s="100"/>
      <c r="D937" s="101"/>
      <c r="E937" s="102"/>
      <c r="F937" s="102"/>
      <c r="G937" s="102"/>
      <c r="H937" s="102"/>
      <c r="I937" s="102"/>
      <c r="J937" s="102"/>
      <c r="K937" s="100"/>
      <c r="L937" s="101"/>
    </row>
    <row r="938" spans="1:12" ht="12.75" x14ac:dyDescent="0.2">
      <c r="A938" s="99"/>
      <c r="B938" s="100"/>
      <c r="C938" s="100"/>
      <c r="D938" s="101"/>
      <c r="E938" s="102"/>
      <c r="F938" s="102"/>
      <c r="G938" s="102"/>
      <c r="H938" s="102"/>
      <c r="I938" s="102"/>
      <c r="J938" s="102"/>
      <c r="K938" s="100"/>
      <c r="L938" s="101"/>
    </row>
    <row r="939" spans="1:12" ht="12.75" x14ac:dyDescent="0.2">
      <c r="A939" s="99"/>
      <c r="B939" s="100"/>
      <c r="C939" s="100"/>
      <c r="D939" s="101"/>
      <c r="E939" s="102"/>
      <c r="F939" s="102"/>
      <c r="G939" s="102"/>
      <c r="H939" s="102"/>
      <c r="I939" s="102"/>
      <c r="J939" s="102"/>
      <c r="K939" s="100"/>
      <c r="L939" s="101"/>
    </row>
    <row r="940" spans="1:12" ht="12.75" x14ac:dyDescent="0.2">
      <c r="A940" s="99"/>
      <c r="B940" s="100"/>
      <c r="C940" s="100"/>
      <c r="D940" s="101"/>
      <c r="E940" s="102"/>
      <c r="F940" s="102"/>
      <c r="G940" s="102"/>
      <c r="H940" s="102"/>
      <c r="I940" s="102"/>
      <c r="J940" s="102"/>
      <c r="K940" s="100"/>
      <c r="L940" s="101"/>
    </row>
    <row r="941" spans="1:12" ht="12.75" x14ac:dyDescent="0.2">
      <c r="A941" s="99"/>
      <c r="B941" s="100"/>
      <c r="C941" s="100"/>
      <c r="D941" s="101"/>
      <c r="E941" s="102"/>
      <c r="F941" s="102"/>
      <c r="G941" s="102"/>
      <c r="H941" s="102"/>
      <c r="I941" s="102"/>
      <c r="J941" s="102"/>
      <c r="K941" s="100"/>
      <c r="L941" s="101"/>
    </row>
    <row r="942" spans="1:12" ht="12.75" x14ac:dyDescent="0.2">
      <c r="A942" s="99"/>
      <c r="B942" s="100"/>
      <c r="C942" s="100"/>
      <c r="D942" s="101"/>
      <c r="E942" s="102"/>
      <c r="F942" s="102"/>
      <c r="G942" s="102"/>
      <c r="H942" s="102"/>
      <c r="I942" s="102"/>
      <c r="J942" s="102"/>
      <c r="K942" s="100"/>
      <c r="L942" s="101"/>
    </row>
    <row r="943" spans="1:12" ht="12.75" x14ac:dyDescent="0.2">
      <c r="A943" s="99"/>
      <c r="B943" s="100"/>
      <c r="C943" s="100"/>
      <c r="D943" s="101"/>
      <c r="E943" s="102"/>
      <c r="F943" s="102"/>
      <c r="G943" s="102"/>
      <c r="H943" s="102"/>
      <c r="I943" s="102"/>
      <c r="J943" s="102"/>
      <c r="K943" s="100"/>
      <c r="L943" s="101"/>
    </row>
    <row r="944" spans="1:12" ht="12.75" x14ac:dyDescent="0.2">
      <c r="A944" s="99"/>
      <c r="B944" s="100"/>
      <c r="C944" s="100"/>
      <c r="D944" s="101"/>
      <c r="E944" s="102"/>
      <c r="F944" s="102"/>
      <c r="G944" s="102"/>
      <c r="H944" s="102"/>
      <c r="I944" s="102"/>
      <c r="J944" s="102"/>
      <c r="K944" s="100"/>
      <c r="L944" s="101"/>
    </row>
    <row r="945" spans="1:12" ht="12.75" x14ac:dyDescent="0.2">
      <c r="A945" s="99"/>
      <c r="B945" s="100"/>
      <c r="C945" s="100"/>
      <c r="D945" s="101"/>
      <c r="E945" s="102"/>
      <c r="F945" s="102"/>
      <c r="G945" s="102"/>
      <c r="H945" s="102"/>
      <c r="I945" s="102"/>
      <c r="J945" s="102"/>
      <c r="K945" s="100"/>
      <c r="L945" s="101"/>
    </row>
    <row r="946" spans="1:12" ht="12.75" x14ac:dyDescent="0.2">
      <c r="A946" s="99"/>
      <c r="B946" s="100"/>
      <c r="C946" s="100"/>
      <c r="D946" s="101"/>
      <c r="E946" s="102"/>
      <c r="F946" s="102"/>
      <c r="G946" s="102"/>
      <c r="H946" s="102"/>
      <c r="I946" s="102"/>
      <c r="J946" s="102"/>
      <c r="K946" s="100"/>
      <c r="L946" s="101"/>
    </row>
    <row r="947" spans="1:12" ht="12.75" x14ac:dyDescent="0.2">
      <c r="A947" s="99"/>
      <c r="B947" s="100"/>
      <c r="C947" s="100"/>
      <c r="D947" s="101"/>
      <c r="E947" s="102"/>
      <c r="F947" s="102"/>
      <c r="G947" s="102"/>
      <c r="H947" s="102"/>
      <c r="I947" s="102"/>
      <c r="J947" s="102"/>
      <c r="K947" s="100"/>
      <c r="L947" s="101"/>
    </row>
    <row r="948" spans="1:12" ht="12.75" x14ac:dyDescent="0.2">
      <c r="A948" s="99"/>
      <c r="B948" s="100"/>
      <c r="C948" s="100"/>
      <c r="D948" s="101"/>
      <c r="E948" s="102"/>
      <c r="F948" s="102"/>
      <c r="G948" s="102"/>
      <c r="H948" s="102"/>
      <c r="I948" s="102"/>
      <c r="J948" s="102"/>
      <c r="K948" s="100"/>
      <c r="L948" s="101"/>
    </row>
    <row r="949" spans="1:12" ht="12.75" x14ac:dyDescent="0.2">
      <c r="A949" s="99"/>
      <c r="B949" s="100"/>
      <c r="C949" s="100"/>
      <c r="D949" s="101"/>
      <c r="E949" s="102"/>
      <c r="F949" s="102"/>
      <c r="G949" s="102"/>
      <c r="H949" s="102"/>
      <c r="I949" s="102"/>
      <c r="J949" s="102"/>
      <c r="K949" s="100"/>
      <c r="L949" s="101"/>
    </row>
    <row r="950" spans="1:12" ht="12.75" x14ac:dyDescent="0.2">
      <c r="A950" s="99"/>
      <c r="B950" s="100"/>
      <c r="C950" s="100"/>
      <c r="D950" s="101"/>
      <c r="E950" s="102"/>
      <c r="F950" s="102"/>
      <c r="G950" s="102"/>
      <c r="H950" s="102"/>
      <c r="I950" s="102"/>
      <c r="J950" s="102"/>
      <c r="K950" s="100"/>
      <c r="L950" s="101"/>
    </row>
    <row r="951" spans="1:12" ht="12.75" x14ac:dyDescent="0.2">
      <c r="A951" s="99"/>
      <c r="B951" s="100"/>
      <c r="C951" s="100"/>
      <c r="D951" s="101"/>
      <c r="E951" s="102"/>
      <c r="F951" s="102"/>
      <c r="G951" s="102"/>
      <c r="H951" s="102"/>
      <c r="I951" s="102"/>
      <c r="J951" s="102"/>
      <c r="K951" s="100"/>
      <c r="L951" s="101"/>
    </row>
    <row r="952" spans="1:12" ht="12.75" x14ac:dyDescent="0.2">
      <c r="A952" s="99"/>
      <c r="B952" s="100"/>
      <c r="C952" s="100"/>
      <c r="D952" s="101"/>
      <c r="E952" s="102"/>
      <c r="F952" s="102"/>
      <c r="G952" s="102"/>
      <c r="H952" s="102"/>
      <c r="I952" s="102"/>
      <c r="J952" s="102"/>
      <c r="K952" s="100"/>
      <c r="L952" s="101"/>
    </row>
    <row r="953" spans="1:12" ht="12.75" x14ac:dyDescent="0.2">
      <c r="A953" s="99"/>
      <c r="B953" s="100"/>
      <c r="C953" s="100"/>
      <c r="D953" s="101"/>
      <c r="E953" s="102"/>
      <c r="F953" s="102"/>
      <c r="G953" s="102"/>
      <c r="H953" s="102"/>
      <c r="I953" s="102"/>
      <c r="J953" s="102"/>
      <c r="K953" s="100"/>
      <c r="L953" s="101"/>
    </row>
    <row r="954" spans="1:12" ht="12.75" x14ac:dyDescent="0.2">
      <c r="A954" s="99"/>
      <c r="B954" s="100"/>
      <c r="C954" s="100"/>
      <c r="D954" s="101"/>
      <c r="E954" s="102"/>
      <c r="F954" s="102"/>
      <c r="G954" s="102"/>
      <c r="H954" s="102"/>
      <c r="I954" s="102"/>
      <c r="J954" s="102"/>
      <c r="K954" s="100"/>
      <c r="L954" s="101"/>
    </row>
    <row r="955" spans="1:12" ht="12.75" x14ac:dyDescent="0.2">
      <c r="A955" s="99"/>
      <c r="B955" s="100"/>
      <c r="C955" s="100"/>
      <c r="D955" s="101"/>
      <c r="E955" s="102"/>
      <c r="F955" s="102"/>
      <c r="G955" s="102"/>
      <c r="H955" s="102"/>
      <c r="I955" s="102"/>
      <c r="J955" s="102"/>
      <c r="K955" s="100"/>
      <c r="L955" s="101"/>
    </row>
    <row r="956" spans="1:12" ht="12.75" x14ac:dyDescent="0.2">
      <c r="A956" s="99"/>
      <c r="B956" s="100"/>
      <c r="C956" s="100"/>
      <c r="D956" s="101"/>
      <c r="E956" s="102"/>
      <c r="F956" s="102"/>
      <c r="G956" s="102"/>
      <c r="H956" s="102"/>
      <c r="I956" s="102"/>
      <c r="J956" s="102"/>
      <c r="K956" s="100"/>
      <c r="L956" s="101"/>
    </row>
    <row r="957" spans="1:12" ht="12.75" x14ac:dyDescent="0.2">
      <c r="A957" s="99"/>
      <c r="B957" s="100"/>
      <c r="C957" s="100"/>
      <c r="D957" s="101"/>
      <c r="E957" s="102"/>
      <c r="F957" s="102"/>
      <c r="G957" s="102"/>
      <c r="H957" s="102"/>
      <c r="I957" s="102"/>
      <c r="J957" s="102"/>
      <c r="K957" s="100"/>
      <c r="L957" s="101"/>
    </row>
    <row r="958" spans="1:12" ht="12.75" x14ac:dyDescent="0.2">
      <c r="A958" s="99"/>
      <c r="B958" s="100"/>
      <c r="C958" s="100"/>
      <c r="D958" s="101"/>
      <c r="E958" s="102"/>
      <c r="F958" s="102"/>
      <c r="G958" s="102"/>
      <c r="H958" s="102"/>
      <c r="I958" s="102"/>
      <c r="J958" s="102"/>
      <c r="K958" s="100"/>
      <c r="L958" s="101"/>
    </row>
    <row r="959" spans="1:12" ht="12.75" x14ac:dyDescent="0.2">
      <c r="A959" s="99"/>
      <c r="B959" s="100"/>
      <c r="C959" s="100"/>
      <c r="D959" s="101"/>
      <c r="E959" s="102"/>
      <c r="F959" s="102"/>
      <c r="G959" s="102"/>
      <c r="H959" s="102"/>
      <c r="I959" s="102"/>
      <c r="J959" s="102"/>
      <c r="K959" s="100"/>
      <c r="L959" s="101"/>
    </row>
    <row r="960" spans="1:12" ht="12.75" x14ac:dyDescent="0.2">
      <c r="A960" s="99"/>
      <c r="B960" s="100"/>
      <c r="C960" s="100"/>
      <c r="D960" s="101"/>
      <c r="E960" s="102"/>
      <c r="F960" s="102"/>
      <c r="G960" s="102"/>
      <c r="H960" s="102"/>
      <c r="I960" s="102"/>
      <c r="J960" s="102"/>
      <c r="K960" s="100"/>
      <c r="L960" s="101"/>
    </row>
    <row r="961" spans="1:12" ht="12.75" x14ac:dyDescent="0.2">
      <c r="A961" s="99"/>
      <c r="B961" s="100"/>
      <c r="C961" s="100"/>
      <c r="D961" s="101"/>
      <c r="E961" s="102"/>
      <c r="F961" s="102"/>
      <c r="G961" s="102"/>
      <c r="H961" s="102"/>
      <c r="I961" s="102"/>
      <c r="J961" s="102"/>
      <c r="K961" s="100"/>
      <c r="L961" s="101"/>
    </row>
    <row r="962" spans="1:12" ht="12.75" x14ac:dyDescent="0.2">
      <c r="A962" s="99"/>
      <c r="B962" s="100"/>
      <c r="C962" s="100"/>
      <c r="D962" s="101"/>
      <c r="E962" s="102"/>
      <c r="F962" s="102"/>
      <c r="G962" s="102"/>
      <c r="H962" s="102"/>
      <c r="I962" s="102"/>
      <c r="J962" s="102"/>
      <c r="K962" s="100"/>
      <c r="L962" s="101"/>
    </row>
    <row r="963" spans="1:12" ht="12.75" x14ac:dyDescent="0.2">
      <c r="A963" s="99"/>
      <c r="B963" s="100"/>
      <c r="C963" s="100"/>
      <c r="D963" s="101"/>
      <c r="E963" s="102"/>
      <c r="F963" s="102"/>
      <c r="G963" s="102"/>
      <c r="H963" s="102"/>
      <c r="I963" s="102"/>
      <c r="J963" s="102"/>
      <c r="K963" s="100"/>
      <c r="L963" s="101"/>
    </row>
    <row r="964" spans="1:12" ht="12.75" x14ac:dyDescent="0.2">
      <c r="A964" s="99"/>
      <c r="B964" s="100"/>
      <c r="C964" s="100"/>
      <c r="D964" s="101"/>
      <c r="E964" s="102"/>
      <c r="F964" s="102"/>
      <c r="G964" s="102"/>
      <c r="H964" s="102"/>
      <c r="I964" s="102"/>
      <c r="J964" s="102"/>
      <c r="K964" s="100"/>
      <c r="L964" s="101"/>
    </row>
    <row r="965" spans="1:12" ht="12.75" x14ac:dyDescent="0.2">
      <c r="A965" s="99"/>
      <c r="B965" s="100"/>
      <c r="C965" s="100"/>
      <c r="D965" s="101"/>
      <c r="E965" s="102"/>
      <c r="F965" s="102"/>
      <c r="G965" s="102"/>
      <c r="H965" s="102"/>
      <c r="I965" s="102"/>
      <c r="J965" s="102"/>
      <c r="K965" s="100"/>
      <c r="L965" s="101"/>
    </row>
    <row r="966" spans="1:12" ht="12.75" x14ac:dyDescent="0.2">
      <c r="A966" s="99"/>
      <c r="B966" s="100"/>
      <c r="C966" s="100"/>
      <c r="D966" s="101"/>
      <c r="E966" s="102"/>
      <c r="F966" s="102"/>
      <c r="G966" s="102"/>
      <c r="H966" s="102"/>
      <c r="I966" s="102"/>
      <c r="J966" s="102"/>
      <c r="K966" s="100"/>
      <c r="L966" s="101"/>
    </row>
    <row r="967" spans="1:12" ht="12.75" x14ac:dyDescent="0.2">
      <c r="A967" s="99"/>
      <c r="B967" s="100"/>
      <c r="C967" s="100"/>
      <c r="D967" s="101"/>
      <c r="E967" s="102"/>
      <c r="F967" s="102"/>
      <c r="G967" s="102"/>
      <c r="H967" s="102"/>
      <c r="I967" s="102"/>
      <c r="J967" s="102"/>
      <c r="K967" s="100"/>
      <c r="L967" s="101"/>
    </row>
    <row r="968" spans="1:12" ht="12.75" x14ac:dyDescent="0.2">
      <c r="A968" s="99"/>
      <c r="B968" s="100"/>
      <c r="C968" s="100"/>
      <c r="D968" s="101"/>
      <c r="E968" s="102"/>
      <c r="F968" s="102"/>
      <c r="G968" s="102"/>
      <c r="H968" s="102"/>
      <c r="I968" s="102"/>
      <c r="J968" s="102"/>
      <c r="K968" s="100"/>
      <c r="L968" s="101"/>
    </row>
    <row r="969" spans="1:12" ht="12.75" x14ac:dyDescent="0.2">
      <c r="A969" s="99"/>
      <c r="B969" s="100"/>
      <c r="C969" s="100"/>
      <c r="D969" s="101"/>
      <c r="E969" s="102"/>
      <c r="F969" s="102"/>
      <c r="G969" s="102"/>
      <c r="H969" s="102"/>
      <c r="I969" s="102"/>
      <c r="J969" s="102"/>
      <c r="K969" s="100"/>
      <c r="L969" s="101"/>
    </row>
    <row r="970" spans="1:12" ht="12.75" x14ac:dyDescent="0.2">
      <c r="A970" s="99"/>
      <c r="B970" s="100"/>
      <c r="C970" s="100"/>
      <c r="D970" s="101"/>
      <c r="E970" s="102"/>
      <c r="F970" s="102"/>
      <c r="G970" s="102"/>
      <c r="H970" s="102"/>
      <c r="I970" s="102"/>
      <c r="J970" s="102"/>
      <c r="K970" s="100"/>
      <c r="L970" s="101"/>
    </row>
    <row r="971" spans="1:12" ht="12.75" x14ac:dyDescent="0.2">
      <c r="A971" s="99"/>
      <c r="B971" s="100"/>
      <c r="C971" s="100"/>
      <c r="D971" s="101"/>
      <c r="E971" s="102"/>
      <c r="F971" s="102"/>
      <c r="G971" s="102"/>
      <c r="H971" s="102"/>
      <c r="I971" s="102"/>
      <c r="J971" s="102"/>
      <c r="K971" s="100"/>
      <c r="L971" s="101"/>
    </row>
    <row r="972" spans="1:12" ht="12.75" x14ac:dyDescent="0.2">
      <c r="A972" s="99"/>
      <c r="B972" s="100"/>
      <c r="C972" s="100"/>
      <c r="D972" s="101"/>
      <c r="E972" s="102"/>
      <c r="F972" s="102"/>
      <c r="G972" s="102"/>
      <c r="H972" s="102"/>
      <c r="I972" s="102"/>
      <c r="J972" s="102"/>
      <c r="K972" s="100"/>
      <c r="L972" s="101"/>
    </row>
    <row r="973" spans="1:12" ht="12.75" x14ac:dyDescent="0.2">
      <c r="A973" s="99"/>
      <c r="B973" s="100"/>
      <c r="C973" s="100"/>
      <c r="D973" s="101"/>
      <c r="E973" s="102"/>
      <c r="F973" s="102"/>
      <c r="G973" s="102"/>
      <c r="H973" s="102"/>
      <c r="I973" s="102"/>
      <c r="J973" s="102"/>
      <c r="K973" s="100"/>
      <c r="L973" s="101"/>
    </row>
    <row r="974" spans="1:12" ht="12.75" x14ac:dyDescent="0.2">
      <c r="A974" s="99"/>
      <c r="B974" s="100"/>
      <c r="C974" s="100"/>
      <c r="D974" s="101"/>
      <c r="E974" s="102"/>
      <c r="F974" s="102"/>
      <c r="G974" s="102"/>
      <c r="H974" s="102"/>
      <c r="I974" s="102"/>
      <c r="J974" s="102"/>
      <c r="K974" s="100"/>
      <c r="L974" s="101"/>
    </row>
    <row r="975" spans="1:12" ht="12.75" x14ac:dyDescent="0.2">
      <c r="A975" s="99"/>
      <c r="B975" s="100"/>
      <c r="C975" s="100"/>
      <c r="D975" s="101"/>
      <c r="E975" s="102"/>
      <c r="F975" s="102"/>
      <c r="G975" s="102"/>
      <c r="H975" s="102"/>
      <c r="I975" s="102"/>
      <c r="J975" s="102"/>
      <c r="K975" s="100"/>
      <c r="L975" s="101"/>
    </row>
    <row r="976" spans="1:12" ht="12.75" x14ac:dyDescent="0.2">
      <c r="A976" s="99"/>
      <c r="B976" s="100"/>
      <c r="C976" s="100"/>
      <c r="D976" s="101"/>
      <c r="E976" s="102"/>
      <c r="F976" s="102"/>
      <c r="G976" s="102"/>
      <c r="H976" s="102"/>
      <c r="I976" s="102"/>
      <c r="J976" s="102"/>
      <c r="K976" s="100"/>
      <c r="L976" s="101"/>
    </row>
    <row r="977" spans="1:12" ht="12.75" x14ac:dyDescent="0.2">
      <c r="A977" s="99"/>
      <c r="B977" s="100"/>
      <c r="C977" s="100"/>
      <c r="D977" s="101"/>
      <c r="E977" s="102"/>
      <c r="F977" s="102"/>
      <c r="G977" s="102"/>
      <c r="H977" s="102"/>
      <c r="I977" s="102"/>
      <c r="J977" s="102"/>
      <c r="K977" s="100"/>
      <c r="L977" s="101"/>
    </row>
    <row r="978" spans="1:12" ht="12.75" x14ac:dyDescent="0.2">
      <c r="A978" s="99"/>
      <c r="B978" s="100"/>
      <c r="C978" s="100"/>
      <c r="D978" s="101"/>
      <c r="E978" s="102"/>
      <c r="F978" s="102"/>
      <c r="G978" s="102"/>
      <c r="H978" s="102"/>
      <c r="I978" s="102"/>
      <c r="J978" s="102"/>
      <c r="K978" s="100"/>
      <c r="L978" s="101"/>
    </row>
    <row r="979" spans="1:12" ht="12.75" x14ac:dyDescent="0.2">
      <c r="A979" s="99"/>
      <c r="B979" s="100"/>
      <c r="C979" s="100"/>
      <c r="D979" s="101"/>
      <c r="E979" s="102"/>
      <c r="F979" s="102"/>
      <c r="G979" s="102"/>
      <c r="H979" s="102"/>
      <c r="I979" s="102"/>
      <c r="J979" s="102"/>
      <c r="K979" s="100"/>
      <c r="L979" s="101"/>
    </row>
    <row r="980" spans="1:12" ht="12.75" x14ac:dyDescent="0.2">
      <c r="A980" s="99"/>
      <c r="B980" s="100"/>
      <c r="C980" s="100"/>
      <c r="D980" s="101"/>
      <c r="E980" s="102"/>
      <c r="F980" s="102"/>
      <c r="G980" s="102"/>
      <c r="H980" s="102"/>
      <c r="I980" s="102"/>
      <c r="J980" s="102"/>
      <c r="K980" s="100"/>
      <c r="L980" s="101"/>
    </row>
    <row r="981" spans="1:12" ht="12.75" x14ac:dyDescent="0.2">
      <c r="A981" s="99"/>
      <c r="B981" s="100"/>
      <c r="C981" s="100"/>
      <c r="D981" s="101"/>
      <c r="E981" s="102"/>
      <c r="F981" s="102"/>
      <c r="G981" s="102"/>
      <c r="H981" s="102"/>
      <c r="I981" s="102"/>
      <c r="J981" s="102"/>
      <c r="K981" s="100"/>
      <c r="L981" s="101"/>
    </row>
    <row r="982" spans="1:12" ht="12.75" x14ac:dyDescent="0.2">
      <c r="A982" s="99"/>
      <c r="B982" s="100"/>
      <c r="C982" s="100"/>
      <c r="D982" s="101"/>
      <c r="E982" s="102"/>
      <c r="F982" s="102"/>
      <c r="G982" s="102"/>
      <c r="H982" s="102"/>
      <c r="I982" s="102"/>
      <c r="J982" s="102"/>
      <c r="K982" s="100"/>
      <c r="L982" s="101"/>
    </row>
    <row r="983" spans="1:12" ht="12.75" x14ac:dyDescent="0.2">
      <c r="A983" s="99"/>
      <c r="B983" s="100"/>
      <c r="C983" s="100"/>
      <c r="D983" s="101"/>
      <c r="E983" s="102"/>
      <c r="F983" s="102"/>
      <c r="G983" s="102"/>
      <c r="H983" s="102"/>
      <c r="I983" s="102"/>
      <c r="J983" s="102"/>
      <c r="K983" s="100"/>
      <c r="L983" s="101"/>
    </row>
    <row r="984" spans="1:12" ht="12.75" x14ac:dyDescent="0.2">
      <c r="A984" s="99"/>
      <c r="B984" s="100"/>
      <c r="C984" s="100"/>
      <c r="D984" s="101"/>
      <c r="E984" s="102"/>
      <c r="F984" s="102"/>
      <c r="G984" s="102"/>
      <c r="H984" s="102"/>
      <c r="I984" s="102"/>
      <c r="J984" s="102"/>
      <c r="K984" s="100"/>
      <c r="L984" s="101"/>
    </row>
    <row r="985" spans="1:12" ht="12.75" x14ac:dyDescent="0.2">
      <c r="A985" s="99"/>
      <c r="B985" s="100"/>
      <c r="C985" s="100"/>
      <c r="D985" s="101"/>
      <c r="E985" s="102"/>
      <c r="F985" s="102"/>
      <c r="G985" s="102"/>
      <c r="H985" s="102"/>
      <c r="I985" s="102"/>
      <c r="J985" s="102"/>
      <c r="K985" s="100"/>
      <c r="L985" s="101"/>
    </row>
    <row r="986" spans="1:12" ht="12.75" x14ac:dyDescent="0.2">
      <c r="A986" s="99"/>
      <c r="B986" s="100"/>
      <c r="C986" s="100"/>
      <c r="D986" s="101"/>
      <c r="E986" s="102"/>
      <c r="F986" s="102"/>
      <c r="G986" s="102"/>
      <c r="H986" s="102"/>
      <c r="I986" s="102"/>
      <c r="J986" s="102"/>
      <c r="K986" s="100"/>
      <c r="L986" s="101"/>
    </row>
    <row r="987" spans="1:12" ht="12.75" x14ac:dyDescent="0.2">
      <c r="A987" s="99"/>
      <c r="B987" s="100"/>
      <c r="C987" s="100"/>
      <c r="D987" s="101"/>
      <c r="E987" s="102"/>
      <c r="F987" s="102"/>
      <c r="G987" s="102"/>
      <c r="H987" s="102"/>
      <c r="I987" s="102"/>
      <c r="J987" s="102"/>
      <c r="K987" s="100"/>
      <c r="L987" s="101"/>
    </row>
    <row r="988" spans="1:12" ht="12.75" x14ac:dyDescent="0.2">
      <c r="A988" s="99"/>
      <c r="B988" s="100"/>
      <c r="C988" s="100"/>
      <c r="D988" s="101"/>
      <c r="E988" s="102"/>
      <c r="F988" s="102"/>
      <c r="G988" s="102"/>
      <c r="H988" s="102"/>
      <c r="I988" s="102"/>
      <c r="J988" s="102"/>
      <c r="K988" s="100"/>
      <c r="L988" s="101"/>
    </row>
    <row r="989" spans="1:12" ht="12.75" x14ac:dyDescent="0.2">
      <c r="A989" s="99"/>
      <c r="B989" s="100"/>
      <c r="C989" s="100"/>
      <c r="D989" s="101"/>
      <c r="E989" s="102"/>
      <c r="F989" s="102"/>
      <c r="G989" s="102"/>
      <c r="H989" s="102"/>
      <c r="I989" s="102"/>
      <c r="J989" s="102"/>
      <c r="K989" s="100"/>
      <c r="L989" s="101"/>
    </row>
    <row r="990" spans="1:12" ht="12.75" x14ac:dyDescent="0.2">
      <c r="A990" s="99"/>
      <c r="B990" s="100"/>
      <c r="C990" s="100"/>
      <c r="D990" s="101"/>
      <c r="E990" s="102"/>
      <c r="F990" s="102"/>
      <c r="G990" s="102"/>
      <c r="H990" s="102"/>
      <c r="I990" s="102"/>
      <c r="J990" s="102"/>
      <c r="K990" s="100"/>
      <c r="L990" s="101"/>
    </row>
    <row r="991" spans="1:12" ht="12.75" x14ac:dyDescent="0.2">
      <c r="A991" s="99"/>
      <c r="B991" s="100"/>
      <c r="C991" s="100"/>
      <c r="D991" s="101"/>
      <c r="E991" s="102"/>
      <c r="F991" s="102"/>
      <c r="G991" s="102"/>
      <c r="H991" s="102"/>
      <c r="I991" s="102"/>
      <c r="J991" s="102"/>
      <c r="K991" s="100"/>
      <c r="L991" s="101"/>
    </row>
    <row r="992" spans="1:12" ht="12.75" x14ac:dyDescent="0.2">
      <c r="A992" s="99"/>
      <c r="B992" s="100"/>
      <c r="C992" s="100"/>
      <c r="D992" s="101"/>
      <c r="E992" s="102"/>
      <c r="F992" s="102"/>
      <c r="G992" s="102"/>
      <c r="H992" s="102"/>
      <c r="I992" s="102"/>
      <c r="J992" s="102"/>
      <c r="K992" s="100"/>
      <c r="L992" s="101"/>
    </row>
    <row r="993" spans="1:12" ht="12.75" x14ac:dyDescent="0.2">
      <c r="A993" s="99"/>
      <c r="B993" s="100"/>
      <c r="C993" s="100"/>
      <c r="D993" s="101"/>
      <c r="E993" s="102"/>
      <c r="F993" s="102"/>
      <c r="G993" s="102"/>
      <c r="H993" s="102"/>
      <c r="I993" s="102"/>
      <c r="J993" s="102"/>
      <c r="K993" s="100"/>
      <c r="L993" s="101"/>
    </row>
    <row r="994" spans="1:12" ht="12.75" x14ac:dyDescent="0.2">
      <c r="A994" s="99"/>
      <c r="B994" s="100"/>
      <c r="C994" s="100"/>
      <c r="D994" s="101"/>
      <c r="E994" s="102"/>
      <c r="F994" s="102"/>
      <c r="G994" s="102"/>
      <c r="H994" s="102"/>
      <c r="I994" s="102"/>
      <c r="J994" s="102"/>
      <c r="K994" s="100"/>
      <c r="L994" s="101"/>
    </row>
    <row r="995" spans="1:12" ht="12.75" x14ac:dyDescent="0.2">
      <c r="A995" s="99"/>
      <c r="B995" s="100"/>
      <c r="C995" s="100"/>
      <c r="D995" s="101"/>
      <c r="E995" s="102"/>
      <c r="F995" s="102"/>
      <c r="G995" s="102"/>
      <c r="H995" s="102"/>
      <c r="I995" s="102"/>
      <c r="J995" s="102"/>
      <c r="K995" s="100"/>
      <c r="L995" s="101"/>
    </row>
    <row r="996" spans="1:12" ht="12.75" x14ac:dyDescent="0.2">
      <c r="A996" s="99"/>
      <c r="B996" s="100"/>
      <c r="C996" s="100"/>
      <c r="D996" s="101"/>
      <c r="E996" s="102"/>
      <c r="F996" s="102"/>
      <c r="G996" s="102"/>
      <c r="H996" s="102"/>
      <c r="I996" s="102"/>
      <c r="J996" s="102"/>
      <c r="K996" s="100"/>
      <c r="L996" s="101"/>
    </row>
    <row r="997" spans="1:12" ht="12.75" x14ac:dyDescent="0.2">
      <c r="A997" s="99"/>
      <c r="B997" s="100"/>
      <c r="C997" s="100"/>
      <c r="D997" s="101"/>
      <c r="E997" s="102"/>
      <c r="F997" s="102"/>
      <c r="G997" s="102"/>
      <c r="H997" s="102"/>
      <c r="I997" s="102"/>
      <c r="J997" s="102"/>
      <c r="K997" s="100"/>
      <c r="L997" s="101"/>
    </row>
    <row r="998" spans="1:12" ht="12.75" x14ac:dyDescent="0.2">
      <c r="A998" s="99"/>
      <c r="B998" s="100"/>
      <c r="C998" s="100"/>
      <c r="D998" s="101"/>
      <c r="E998" s="102"/>
      <c r="F998" s="102"/>
      <c r="G998" s="102"/>
      <c r="H998" s="102"/>
      <c r="I998" s="102"/>
      <c r="J998" s="102"/>
      <c r="K998" s="100"/>
      <c r="L998" s="101"/>
    </row>
    <row r="999" spans="1:12" ht="12.75" x14ac:dyDescent="0.2">
      <c r="A999" s="99"/>
      <c r="B999" s="100"/>
      <c r="C999" s="100"/>
      <c r="D999" s="101"/>
      <c r="E999" s="102"/>
      <c r="F999" s="102"/>
      <c r="G999" s="102"/>
      <c r="H999" s="102"/>
      <c r="I999" s="102"/>
      <c r="J999" s="102"/>
      <c r="K999" s="100"/>
      <c r="L999" s="101"/>
    </row>
    <row r="1000" spans="1:12" ht="12.75" x14ac:dyDescent="0.2">
      <c r="A1000" s="99"/>
      <c r="B1000" s="100"/>
      <c r="C1000" s="100"/>
      <c r="D1000" s="101"/>
      <c r="E1000" s="102"/>
      <c r="F1000" s="102"/>
      <c r="G1000" s="102"/>
      <c r="H1000" s="102"/>
      <c r="I1000" s="102"/>
      <c r="J1000" s="102"/>
      <c r="K1000" s="100"/>
      <c r="L1000" s="101"/>
    </row>
    <row r="1001" spans="1:12" ht="12.75" x14ac:dyDescent="0.2">
      <c r="A1001" s="99"/>
      <c r="B1001" s="100"/>
      <c r="C1001" s="100"/>
      <c r="D1001" s="101"/>
      <c r="E1001" s="102"/>
      <c r="F1001" s="102"/>
      <c r="G1001" s="102"/>
      <c r="H1001" s="102"/>
      <c r="I1001" s="102"/>
      <c r="J1001" s="102"/>
      <c r="K1001" s="100"/>
      <c r="L1001" s="101"/>
    </row>
    <row r="1002" spans="1:12" ht="12.75" x14ac:dyDescent="0.2">
      <c r="A1002" s="99"/>
      <c r="B1002" s="100"/>
      <c r="C1002" s="100"/>
      <c r="D1002" s="101"/>
      <c r="E1002" s="102"/>
      <c r="F1002" s="102"/>
      <c r="G1002" s="102"/>
      <c r="H1002" s="102"/>
      <c r="I1002" s="102"/>
      <c r="J1002" s="102"/>
      <c r="K1002" s="100"/>
      <c r="L1002" s="101"/>
    </row>
    <row r="1003" spans="1:12" ht="12.75" x14ac:dyDescent="0.2">
      <c r="A1003" s="99"/>
      <c r="B1003" s="100"/>
      <c r="C1003" s="100"/>
      <c r="D1003" s="101"/>
      <c r="E1003" s="102"/>
      <c r="F1003" s="102"/>
      <c r="G1003" s="102"/>
      <c r="H1003" s="102"/>
      <c r="I1003" s="102"/>
      <c r="J1003" s="102"/>
      <c r="K1003" s="100"/>
      <c r="L1003" s="101"/>
    </row>
    <row r="1004" spans="1:12" ht="12.75" x14ac:dyDescent="0.2">
      <c r="A1004" s="99"/>
      <c r="B1004" s="100"/>
      <c r="C1004" s="100"/>
      <c r="D1004" s="101"/>
      <c r="E1004" s="102"/>
      <c r="F1004" s="102"/>
      <c r="G1004" s="102"/>
      <c r="H1004" s="102"/>
      <c r="I1004" s="102"/>
      <c r="J1004" s="102"/>
      <c r="K1004" s="100"/>
      <c r="L1004" s="101"/>
    </row>
    <row r="1005" spans="1:12" ht="12.75" x14ac:dyDescent="0.2">
      <c r="A1005" s="99"/>
      <c r="B1005" s="100"/>
      <c r="C1005" s="100"/>
      <c r="D1005" s="101"/>
      <c r="E1005" s="102"/>
      <c r="F1005" s="102"/>
      <c r="G1005" s="102"/>
      <c r="H1005" s="102"/>
      <c r="I1005" s="102"/>
      <c r="J1005" s="102"/>
      <c r="K1005" s="100"/>
      <c r="L1005" s="101"/>
    </row>
    <row r="1006" spans="1:12" ht="12.75" x14ac:dyDescent="0.2">
      <c r="A1006" s="99"/>
      <c r="B1006" s="100"/>
      <c r="C1006" s="100"/>
      <c r="D1006" s="101"/>
      <c r="E1006" s="102"/>
      <c r="F1006" s="102"/>
      <c r="G1006" s="102"/>
      <c r="H1006" s="102"/>
      <c r="I1006" s="102"/>
      <c r="J1006" s="102"/>
      <c r="K1006" s="100"/>
      <c r="L1006" s="101"/>
    </row>
    <row r="1007" spans="1:12" ht="12.75" x14ac:dyDescent="0.2">
      <c r="A1007" s="99"/>
      <c r="B1007" s="100"/>
      <c r="C1007" s="100"/>
      <c r="D1007" s="101"/>
      <c r="E1007" s="102"/>
      <c r="F1007" s="102"/>
      <c r="G1007" s="102"/>
      <c r="H1007" s="102"/>
      <c r="I1007" s="102"/>
      <c r="J1007" s="102"/>
      <c r="K1007" s="100"/>
      <c r="L1007" s="101"/>
    </row>
    <row r="1008" spans="1:12" ht="12.75" x14ac:dyDescent="0.2">
      <c r="A1008" s="99"/>
      <c r="B1008" s="100"/>
      <c r="C1008" s="100"/>
      <c r="D1008" s="101"/>
      <c r="E1008" s="102"/>
      <c r="F1008" s="102"/>
      <c r="G1008" s="102"/>
      <c r="H1008" s="102"/>
      <c r="I1008" s="102"/>
      <c r="J1008" s="102"/>
      <c r="K1008" s="100"/>
      <c r="L1008" s="101"/>
    </row>
    <row r="1009" spans="1:12" ht="12.75" x14ac:dyDescent="0.2">
      <c r="A1009" s="99"/>
      <c r="B1009" s="100"/>
      <c r="C1009" s="100"/>
      <c r="D1009" s="101"/>
      <c r="E1009" s="102"/>
      <c r="F1009" s="102"/>
      <c r="G1009" s="102"/>
      <c r="H1009" s="102"/>
      <c r="I1009" s="102"/>
      <c r="J1009" s="102"/>
      <c r="K1009" s="100"/>
      <c r="L1009" s="101"/>
    </row>
    <row r="1010" spans="1:12" ht="12.75" x14ac:dyDescent="0.2">
      <c r="A1010" s="99"/>
      <c r="B1010" s="100"/>
      <c r="C1010" s="100"/>
      <c r="D1010" s="101"/>
      <c r="E1010" s="102"/>
      <c r="F1010" s="102"/>
      <c r="G1010" s="102"/>
      <c r="H1010" s="102"/>
      <c r="I1010" s="102"/>
      <c r="J1010" s="102"/>
      <c r="K1010" s="100"/>
      <c r="L1010" s="101"/>
    </row>
    <row r="1011" spans="1:12" ht="12.75" x14ac:dyDescent="0.2">
      <c r="A1011" s="99"/>
      <c r="B1011" s="100"/>
      <c r="C1011" s="100"/>
      <c r="D1011" s="101"/>
      <c r="E1011" s="102"/>
      <c r="F1011" s="102"/>
      <c r="G1011" s="102"/>
      <c r="H1011" s="102"/>
      <c r="I1011" s="102"/>
      <c r="J1011" s="102"/>
      <c r="K1011" s="100"/>
      <c r="L1011" s="101"/>
    </row>
    <row r="1012" spans="1:12" ht="12.75" x14ac:dyDescent="0.2">
      <c r="A1012" s="99"/>
      <c r="B1012" s="100"/>
      <c r="C1012" s="100"/>
      <c r="D1012" s="101"/>
      <c r="E1012" s="102"/>
      <c r="F1012" s="102"/>
      <c r="G1012" s="102"/>
      <c r="H1012" s="102"/>
      <c r="I1012" s="102"/>
      <c r="J1012" s="102"/>
      <c r="K1012" s="100"/>
      <c r="L1012" s="101"/>
    </row>
    <row r="1013" spans="1:12" ht="12.75" x14ac:dyDescent="0.2">
      <c r="A1013" s="99"/>
      <c r="B1013" s="100"/>
      <c r="C1013" s="100"/>
      <c r="D1013" s="101"/>
      <c r="E1013" s="102"/>
      <c r="F1013" s="102"/>
      <c r="G1013" s="102"/>
      <c r="H1013" s="102"/>
      <c r="I1013" s="102"/>
      <c r="J1013" s="102"/>
      <c r="K1013" s="100"/>
      <c r="L1013" s="101"/>
    </row>
    <row r="1014" spans="1:12" ht="12.75" x14ac:dyDescent="0.2">
      <c r="A1014" s="99"/>
      <c r="B1014" s="100"/>
      <c r="C1014" s="100"/>
      <c r="D1014" s="101"/>
      <c r="E1014" s="102"/>
      <c r="F1014" s="102"/>
      <c r="G1014" s="102"/>
      <c r="H1014" s="102"/>
      <c r="I1014" s="102"/>
      <c r="J1014" s="102"/>
      <c r="K1014" s="100"/>
      <c r="L1014" s="101"/>
    </row>
    <row r="1015" spans="1:12" ht="12.75" x14ac:dyDescent="0.2">
      <c r="A1015" s="99"/>
      <c r="B1015" s="100"/>
      <c r="C1015" s="100"/>
      <c r="D1015" s="101"/>
      <c r="E1015" s="102"/>
      <c r="F1015" s="102"/>
      <c r="G1015" s="102"/>
      <c r="H1015" s="102"/>
      <c r="I1015" s="102"/>
      <c r="J1015" s="102"/>
      <c r="K1015" s="100"/>
      <c r="L1015" s="101"/>
    </row>
    <row r="1016" spans="1:12" ht="12.75" x14ac:dyDescent="0.2">
      <c r="A1016" s="99"/>
      <c r="B1016" s="100"/>
      <c r="C1016" s="100"/>
      <c r="D1016" s="101"/>
      <c r="E1016" s="102"/>
      <c r="F1016" s="102"/>
      <c r="G1016" s="102"/>
      <c r="H1016" s="102"/>
      <c r="I1016" s="102"/>
      <c r="J1016" s="102"/>
      <c r="K1016" s="100"/>
      <c r="L1016" s="101"/>
    </row>
    <row r="1017" spans="1:12" ht="12.75" x14ac:dyDescent="0.2">
      <c r="A1017" s="99"/>
      <c r="B1017" s="100"/>
      <c r="C1017" s="100"/>
      <c r="D1017" s="101"/>
      <c r="E1017" s="102"/>
      <c r="F1017" s="102"/>
      <c r="G1017" s="102"/>
      <c r="H1017" s="102"/>
      <c r="I1017" s="102"/>
      <c r="J1017" s="102"/>
      <c r="K1017" s="100"/>
      <c r="L1017" s="101"/>
    </row>
    <row r="1018" spans="1:12" ht="12.75" x14ac:dyDescent="0.2">
      <c r="A1018" s="99"/>
      <c r="B1018" s="100"/>
      <c r="C1018" s="100"/>
      <c r="D1018" s="101"/>
      <c r="E1018" s="102"/>
      <c r="F1018" s="102"/>
      <c r="G1018" s="102"/>
      <c r="H1018" s="102"/>
      <c r="I1018" s="102"/>
      <c r="J1018" s="102"/>
      <c r="K1018" s="100"/>
      <c r="L1018" s="101"/>
    </row>
    <row r="1019" spans="1:12" ht="12.75" x14ac:dyDescent="0.2">
      <c r="A1019" s="99"/>
      <c r="B1019" s="100"/>
      <c r="C1019" s="100"/>
      <c r="D1019" s="101"/>
      <c r="E1019" s="102"/>
      <c r="F1019" s="102"/>
      <c r="G1019" s="102"/>
      <c r="H1019" s="102"/>
      <c r="I1019" s="102"/>
      <c r="J1019" s="102"/>
      <c r="K1019" s="100"/>
      <c r="L1019" s="101"/>
    </row>
    <row r="1020" spans="1:12" ht="12.75" x14ac:dyDescent="0.2">
      <c r="A1020" s="99"/>
      <c r="B1020" s="100"/>
      <c r="C1020" s="100"/>
      <c r="D1020" s="101"/>
      <c r="E1020" s="102"/>
      <c r="F1020" s="102"/>
      <c r="G1020" s="102"/>
      <c r="H1020" s="102"/>
      <c r="I1020" s="102"/>
      <c r="J1020" s="102"/>
      <c r="K1020" s="100"/>
      <c r="L1020" s="101"/>
    </row>
    <row r="1021" spans="1:12" ht="12.75" x14ac:dyDescent="0.2">
      <c r="A1021" s="99"/>
      <c r="B1021" s="100"/>
      <c r="C1021" s="100"/>
      <c r="D1021" s="101"/>
      <c r="E1021" s="102"/>
      <c r="F1021" s="102"/>
      <c r="G1021" s="102"/>
      <c r="H1021" s="102"/>
      <c r="I1021" s="102"/>
      <c r="J1021" s="102"/>
      <c r="K1021" s="100"/>
      <c r="L1021" s="101"/>
    </row>
    <row r="1022" spans="1:12" ht="12.75" x14ac:dyDescent="0.2">
      <c r="A1022" s="99"/>
      <c r="B1022" s="100"/>
      <c r="C1022" s="100"/>
      <c r="D1022" s="101"/>
      <c r="E1022" s="102"/>
      <c r="F1022" s="102"/>
      <c r="G1022" s="102"/>
      <c r="H1022" s="102"/>
      <c r="I1022" s="102"/>
      <c r="J1022" s="102"/>
      <c r="K1022" s="100"/>
      <c r="L1022" s="101"/>
    </row>
    <row r="1023" spans="1:12" ht="12.75" x14ac:dyDescent="0.2">
      <c r="A1023" s="99"/>
      <c r="B1023" s="100"/>
      <c r="C1023" s="100"/>
      <c r="D1023" s="101"/>
      <c r="E1023" s="102"/>
      <c r="F1023" s="102"/>
      <c r="G1023" s="102"/>
      <c r="H1023" s="102"/>
      <c r="I1023" s="102"/>
      <c r="J1023" s="102"/>
      <c r="K1023" s="100"/>
      <c r="L1023" s="101"/>
    </row>
    <row r="1024" spans="1:12" ht="12.75" x14ac:dyDescent="0.2">
      <c r="A1024" s="99"/>
      <c r="B1024" s="100"/>
      <c r="C1024" s="100"/>
      <c r="D1024" s="101"/>
      <c r="E1024" s="102"/>
      <c r="F1024" s="102"/>
      <c r="G1024" s="102"/>
      <c r="H1024" s="102"/>
      <c r="I1024" s="102"/>
      <c r="J1024" s="102"/>
      <c r="K1024" s="100"/>
      <c r="L1024" s="101"/>
    </row>
    <row r="1025" spans="1:12" ht="12.75" x14ac:dyDescent="0.2">
      <c r="A1025" s="99"/>
      <c r="B1025" s="100"/>
      <c r="C1025" s="100"/>
      <c r="D1025" s="101"/>
      <c r="E1025" s="102"/>
      <c r="F1025" s="102"/>
      <c r="G1025" s="102"/>
      <c r="H1025" s="102"/>
      <c r="I1025" s="102"/>
      <c r="J1025" s="102"/>
      <c r="K1025" s="100"/>
      <c r="L1025" s="101"/>
    </row>
    <row r="1026" spans="1:12" ht="12.75" x14ac:dyDescent="0.2">
      <c r="A1026" s="99"/>
      <c r="B1026" s="100"/>
      <c r="C1026" s="100"/>
      <c r="D1026" s="101"/>
      <c r="E1026" s="102"/>
      <c r="F1026" s="102"/>
      <c r="G1026" s="102"/>
      <c r="H1026" s="102"/>
      <c r="I1026" s="102"/>
      <c r="J1026" s="102"/>
      <c r="K1026" s="100"/>
      <c r="L1026" s="101"/>
    </row>
    <row r="1027" spans="1:12" ht="12.75" x14ac:dyDescent="0.2">
      <c r="A1027" s="99"/>
      <c r="B1027" s="100"/>
      <c r="C1027" s="100"/>
      <c r="D1027" s="101"/>
      <c r="E1027" s="102"/>
      <c r="F1027" s="102"/>
      <c r="G1027" s="102"/>
      <c r="H1027" s="102"/>
      <c r="I1027" s="102"/>
      <c r="J1027" s="102"/>
      <c r="K1027" s="100"/>
      <c r="L1027" s="101"/>
    </row>
    <row r="1028" spans="1:12" ht="12.75" x14ac:dyDescent="0.2">
      <c r="A1028" s="99"/>
      <c r="B1028" s="100"/>
      <c r="C1028" s="100"/>
      <c r="D1028" s="101"/>
      <c r="E1028" s="102"/>
      <c r="F1028" s="102"/>
      <c r="G1028" s="102"/>
      <c r="H1028" s="102"/>
      <c r="I1028" s="102"/>
      <c r="J1028" s="102"/>
      <c r="K1028" s="100"/>
      <c r="L1028" s="101"/>
    </row>
    <row r="1029" spans="1:12" ht="12.75" x14ac:dyDescent="0.2">
      <c r="A1029" s="99"/>
      <c r="B1029" s="100"/>
      <c r="C1029" s="100"/>
      <c r="D1029" s="101"/>
      <c r="E1029" s="102"/>
      <c r="F1029" s="102"/>
      <c r="G1029" s="102"/>
      <c r="H1029" s="102"/>
      <c r="I1029" s="102"/>
      <c r="J1029" s="102"/>
      <c r="K1029" s="100"/>
      <c r="L1029" s="101"/>
    </row>
    <row r="1030" spans="1:12" ht="12.75" x14ac:dyDescent="0.2">
      <c r="A1030" s="99"/>
      <c r="B1030" s="100"/>
      <c r="C1030" s="100"/>
      <c r="D1030" s="101"/>
      <c r="E1030" s="102"/>
      <c r="F1030" s="102"/>
      <c r="G1030" s="102"/>
      <c r="H1030" s="102"/>
      <c r="I1030" s="102"/>
      <c r="J1030" s="102"/>
      <c r="K1030" s="100"/>
      <c r="L1030" s="101"/>
    </row>
    <row r="1031" spans="1:12" ht="12.75" x14ac:dyDescent="0.2">
      <c r="A1031" s="99"/>
      <c r="B1031" s="100"/>
      <c r="C1031" s="100"/>
      <c r="D1031" s="101"/>
      <c r="E1031" s="102"/>
      <c r="F1031" s="102"/>
      <c r="G1031" s="102"/>
      <c r="H1031" s="102"/>
      <c r="I1031" s="102"/>
      <c r="J1031" s="102"/>
      <c r="K1031" s="100"/>
      <c r="L1031" s="101"/>
    </row>
    <row r="1032" spans="1:12" ht="12.75" x14ac:dyDescent="0.2">
      <c r="A1032" s="99"/>
      <c r="B1032" s="100"/>
      <c r="C1032" s="100"/>
      <c r="D1032" s="101"/>
      <c r="E1032" s="102"/>
      <c r="F1032" s="102"/>
      <c r="G1032" s="102"/>
      <c r="H1032" s="102"/>
      <c r="I1032" s="102"/>
      <c r="J1032" s="102"/>
      <c r="K1032" s="100"/>
      <c r="L1032" s="101"/>
    </row>
    <row r="1033" spans="1:12" ht="12.75" x14ac:dyDescent="0.2">
      <c r="A1033" s="99"/>
      <c r="B1033" s="100"/>
      <c r="C1033" s="100"/>
      <c r="D1033" s="101"/>
      <c r="E1033" s="102"/>
      <c r="F1033" s="102"/>
      <c r="G1033" s="102"/>
      <c r="H1033" s="102"/>
      <c r="I1033" s="102"/>
      <c r="J1033" s="102"/>
      <c r="K1033" s="100"/>
      <c r="L1033" s="101"/>
    </row>
    <row r="1034" spans="1:12" ht="12.75" x14ac:dyDescent="0.2">
      <c r="A1034" s="99"/>
      <c r="B1034" s="100"/>
      <c r="C1034" s="100"/>
      <c r="D1034" s="101"/>
      <c r="E1034" s="102"/>
      <c r="F1034" s="102"/>
      <c r="G1034" s="102"/>
      <c r="H1034" s="102"/>
      <c r="I1034" s="102"/>
      <c r="J1034" s="102"/>
      <c r="K1034" s="100"/>
      <c r="L1034" s="101"/>
    </row>
    <row r="1035" spans="1:12" ht="12.75" x14ac:dyDescent="0.2">
      <c r="A1035" s="99"/>
      <c r="B1035" s="100"/>
      <c r="C1035" s="100"/>
      <c r="D1035" s="101"/>
      <c r="E1035" s="102"/>
      <c r="F1035" s="102"/>
      <c r="G1035" s="102"/>
      <c r="H1035" s="102"/>
      <c r="I1035" s="102"/>
      <c r="J1035" s="102"/>
      <c r="K1035" s="100"/>
      <c r="L1035" s="101"/>
    </row>
    <row r="1036" spans="1:12" ht="12.75" x14ac:dyDescent="0.2">
      <c r="A1036" s="99"/>
      <c r="B1036" s="100"/>
      <c r="C1036" s="100"/>
      <c r="D1036" s="101"/>
      <c r="E1036" s="102"/>
      <c r="F1036" s="102"/>
      <c r="G1036" s="102"/>
      <c r="H1036" s="102"/>
      <c r="I1036" s="102"/>
      <c r="J1036" s="102"/>
      <c r="K1036" s="100"/>
      <c r="L1036" s="101"/>
    </row>
    <row r="1037" spans="1:12" ht="12.75" x14ac:dyDescent="0.2">
      <c r="A1037" s="99"/>
      <c r="B1037" s="100"/>
      <c r="C1037" s="100"/>
      <c r="D1037" s="101"/>
      <c r="E1037" s="102"/>
      <c r="F1037" s="102"/>
      <c r="G1037" s="102"/>
      <c r="H1037" s="102"/>
      <c r="I1037" s="102"/>
      <c r="J1037" s="102"/>
      <c r="K1037" s="100"/>
      <c r="L1037" s="101"/>
    </row>
    <row r="1038" spans="1:12" ht="12.75" x14ac:dyDescent="0.2">
      <c r="A1038" s="99"/>
      <c r="B1038" s="100"/>
      <c r="C1038" s="100"/>
      <c r="D1038" s="101"/>
      <c r="E1038" s="102"/>
      <c r="F1038" s="102"/>
      <c r="G1038" s="102"/>
      <c r="H1038" s="102"/>
      <c r="I1038" s="102"/>
      <c r="J1038" s="102"/>
      <c r="K1038" s="100"/>
      <c r="L1038" s="101"/>
    </row>
    <row r="1039" spans="1:12" ht="12.75" x14ac:dyDescent="0.2">
      <c r="A1039" s="99"/>
      <c r="B1039" s="100"/>
      <c r="C1039" s="100"/>
      <c r="D1039" s="101"/>
      <c r="E1039" s="102"/>
      <c r="F1039" s="102"/>
      <c r="G1039" s="102"/>
      <c r="H1039" s="102"/>
      <c r="I1039" s="102"/>
      <c r="J1039" s="102"/>
      <c r="K1039" s="100"/>
      <c r="L1039" s="101"/>
    </row>
    <row r="1040" spans="1:12" ht="12.75" x14ac:dyDescent="0.2">
      <c r="A1040" s="99"/>
      <c r="B1040" s="100"/>
      <c r="C1040" s="100"/>
      <c r="D1040" s="101"/>
      <c r="E1040" s="102"/>
      <c r="F1040" s="102"/>
      <c r="G1040" s="102"/>
      <c r="H1040" s="102"/>
      <c r="I1040" s="102"/>
      <c r="J1040" s="102"/>
      <c r="K1040" s="100"/>
      <c r="L1040" s="101"/>
    </row>
    <row r="1041" spans="1:12" ht="12.75" x14ac:dyDescent="0.2">
      <c r="A1041" s="99"/>
      <c r="B1041" s="100"/>
      <c r="C1041" s="100"/>
      <c r="D1041" s="101"/>
      <c r="E1041" s="102"/>
      <c r="F1041" s="102"/>
      <c r="G1041" s="102"/>
      <c r="H1041" s="102"/>
      <c r="I1041" s="102"/>
      <c r="J1041" s="102"/>
      <c r="K1041" s="100"/>
      <c r="L1041" s="101"/>
    </row>
    <row r="1042" spans="1:12" ht="12.75" x14ac:dyDescent="0.2">
      <c r="A1042" s="99"/>
      <c r="B1042" s="100"/>
      <c r="C1042" s="100"/>
      <c r="D1042" s="101"/>
      <c r="E1042" s="102"/>
      <c r="F1042" s="102"/>
      <c r="G1042" s="102"/>
      <c r="H1042" s="102"/>
      <c r="I1042" s="102"/>
      <c r="J1042" s="102"/>
      <c r="K1042" s="100"/>
      <c r="L1042" s="101"/>
    </row>
    <row r="1043" spans="1:12" ht="12.75" x14ac:dyDescent="0.2">
      <c r="A1043" s="99"/>
      <c r="B1043" s="100"/>
      <c r="C1043" s="100"/>
      <c r="D1043" s="101"/>
      <c r="E1043" s="102"/>
      <c r="F1043" s="102"/>
      <c r="G1043" s="102"/>
      <c r="H1043" s="102"/>
      <c r="I1043" s="102"/>
      <c r="J1043" s="102"/>
      <c r="K1043" s="100"/>
      <c r="L1043" s="101"/>
    </row>
    <row r="1044" spans="1:12" ht="12.75" x14ac:dyDescent="0.2">
      <c r="A1044" s="99"/>
      <c r="B1044" s="100"/>
      <c r="C1044" s="100"/>
      <c r="D1044" s="101"/>
      <c r="E1044" s="102"/>
      <c r="F1044" s="102"/>
      <c r="G1044" s="102"/>
      <c r="H1044" s="102"/>
      <c r="I1044" s="102"/>
      <c r="J1044" s="102"/>
      <c r="K1044" s="100"/>
      <c r="L1044" s="101"/>
    </row>
    <row r="1045" spans="1:12" ht="12.75" x14ac:dyDescent="0.2">
      <c r="A1045" s="99"/>
      <c r="B1045" s="100"/>
      <c r="C1045" s="100"/>
      <c r="D1045" s="101"/>
      <c r="E1045" s="102"/>
      <c r="F1045" s="102"/>
      <c r="G1045" s="102"/>
      <c r="H1045" s="102"/>
      <c r="I1045" s="102"/>
      <c r="J1045" s="102"/>
      <c r="K1045" s="100"/>
      <c r="L1045" s="101"/>
    </row>
    <row r="1046" spans="1:12" ht="12.75" x14ac:dyDescent="0.2">
      <c r="A1046" s="99"/>
      <c r="B1046" s="100"/>
      <c r="C1046" s="100"/>
      <c r="D1046" s="101"/>
      <c r="E1046" s="102"/>
      <c r="F1046" s="102"/>
      <c r="G1046" s="102"/>
      <c r="H1046" s="102"/>
      <c r="I1046" s="102"/>
      <c r="J1046" s="102"/>
      <c r="K1046" s="100"/>
      <c r="L1046" s="101"/>
    </row>
    <row r="1047" spans="1:12" ht="12.75" x14ac:dyDescent="0.2">
      <c r="A1047" s="99"/>
      <c r="B1047" s="100"/>
      <c r="C1047" s="100"/>
      <c r="D1047" s="101"/>
      <c r="E1047" s="102"/>
      <c r="F1047" s="102"/>
      <c r="G1047" s="102"/>
      <c r="H1047" s="102"/>
      <c r="I1047" s="102"/>
      <c r="J1047" s="102"/>
      <c r="K1047" s="100"/>
      <c r="L1047" s="101"/>
    </row>
    <row r="1048" spans="1:12" ht="12.75" x14ac:dyDescent="0.2">
      <c r="A1048" s="99"/>
      <c r="B1048" s="100"/>
      <c r="C1048" s="100"/>
      <c r="D1048" s="101"/>
      <c r="E1048" s="102"/>
      <c r="F1048" s="102"/>
      <c r="G1048" s="102"/>
      <c r="H1048" s="102"/>
      <c r="I1048" s="102"/>
      <c r="J1048" s="102"/>
      <c r="K1048" s="100"/>
      <c r="L1048" s="101"/>
    </row>
    <row r="1049" spans="1:12" ht="12.75" x14ac:dyDescent="0.2">
      <c r="A1049" s="99"/>
      <c r="B1049" s="100"/>
      <c r="C1049" s="100"/>
      <c r="D1049" s="101"/>
      <c r="E1049" s="102"/>
      <c r="F1049" s="102"/>
      <c r="G1049" s="102"/>
      <c r="H1049" s="102"/>
      <c r="I1049" s="102"/>
      <c r="J1049" s="102"/>
      <c r="K1049" s="100"/>
      <c r="L1049" s="101"/>
    </row>
    <row r="1050" spans="1:12" ht="12.75" x14ac:dyDescent="0.2">
      <c r="A1050" s="99"/>
      <c r="B1050" s="100"/>
      <c r="C1050" s="100"/>
      <c r="D1050" s="101"/>
      <c r="E1050" s="102"/>
      <c r="F1050" s="102"/>
      <c r="G1050" s="102"/>
      <c r="H1050" s="102"/>
      <c r="I1050" s="102"/>
      <c r="J1050" s="102"/>
      <c r="K1050" s="100"/>
      <c r="L1050" s="101"/>
    </row>
    <row r="1051" spans="1:12" ht="12.75" x14ac:dyDescent="0.2">
      <c r="A1051" s="99"/>
      <c r="B1051" s="100"/>
      <c r="C1051" s="100"/>
      <c r="D1051" s="101"/>
      <c r="E1051" s="102"/>
      <c r="F1051" s="102"/>
      <c r="G1051" s="102"/>
      <c r="H1051" s="102"/>
      <c r="I1051" s="102"/>
      <c r="J1051" s="102"/>
      <c r="K1051" s="100"/>
      <c r="L1051" s="101"/>
    </row>
    <row r="1052" spans="1:12" ht="12.75" x14ac:dyDescent="0.2">
      <c r="A1052" s="99"/>
      <c r="B1052" s="100"/>
      <c r="C1052" s="100"/>
      <c r="D1052" s="101"/>
      <c r="E1052" s="102"/>
      <c r="F1052" s="102"/>
      <c r="G1052" s="102"/>
      <c r="H1052" s="102"/>
      <c r="I1052" s="102"/>
      <c r="J1052" s="102"/>
      <c r="K1052" s="100"/>
      <c r="L1052" s="101"/>
    </row>
    <row r="1053" spans="1:12" ht="12.75" x14ac:dyDescent="0.2">
      <c r="A1053" s="99"/>
      <c r="B1053" s="100"/>
      <c r="C1053" s="100"/>
      <c r="D1053" s="101"/>
      <c r="E1053" s="102"/>
      <c r="F1053" s="102"/>
      <c r="G1053" s="102"/>
      <c r="H1053" s="102"/>
      <c r="I1053" s="102"/>
      <c r="J1053" s="102"/>
      <c r="K1053" s="100"/>
      <c r="L1053" s="101"/>
    </row>
    <row r="1054" spans="1:12" ht="12.75" x14ac:dyDescent="0.2">
      <c r="A1054" s="99"/>
      <c r="B1054" s="100"/>
      <c r="C1054" s="100"/>
      <c r="D1054" s="101"/>
      <c r="E1054" s="102"/>
      <c r="F1054" s="102"/>
      <c r="G1054" s="102"/>
      <c r="H1054" s="102"/>
      <c r="I1054" s="102"/>
      <c r="J1054" s="102"/>
      <c r="K1054" s="100"/>
      <c r="L1054" s="101"/>
    </row>
    <row r="1055" spans="1:12" ht="12.75" x14ac:dyDescent="0.2">
      <c r="A1055" s="99"/>
      <c r="B1055" s="100"/>
      <c r="C1055" s="100"/>
      <c r="D1055" s="101"/>
      <c r="E1055" s="102"/>
      <c r="F1055" s="102"/>
      <c r="G1055" s="102"/>
      <c r="H1055" s="102"/>
      <c r="I1055" s="102"/>
      <c r="J1055" s="102"/>
      <c r="K1055" s="100"/>
      <c r="L1055" s="101"/>
    </row>
    <row r="1056" spans="1:12" ht="12.75" x14ac:dyDescent="0.2">
      <c r="A1056" s="99"/>
      <c r="B1056" s="100"/>
      <c r="C1056" s="100"/>
      <c r="D1056" s="101"/>
      <c r="E1056" s="102"/>
      <c r="F1056" s="102"/>
      <c r="G1056" s="102"/>
      <c r="H1056" s="102"/>
      <c r="I1056" s="102"/>
      <c r="J1056" s="102"/>
      <c r="K1056" s="100"/>
      <c r="L1056" s="101"/>
    </row>
    <row r="1057" spans="1:12" ht="12.75" x14ac:dyDescent="0.2">
      <c r="A1057" s="99"/>
      <c r="B1057" s="100"/>
      <c r="C1057" s="100"/>
      <c r="D1057" s="101"/>
      <c r="E1057" s="102"/>
      <c r="F1057" s="102"/>
      <c r="G1057" s="102"/>
      <c r="H1057" s="102"/>
      <c r="I1057" s="102"/>
      <c r="J1057" s="102"/>
      <c r="K1057" s="100"/>
      <c r="L1057" s="101"/>
    </row>
    <row r="1058" spans="1:12" ht="12.75" x14ac:dyDescent="0.2">
      <c r="A1058" s="99"/>
      <c r="B1058" s="100"/>
      <c r="C1058" s="100"/>
      <c r="D1058" s="101"/>
      <c r="E1058" s="102"/>
      <c r="F1058" s="102"/>
      <c r="G1058" s="102"/>
      <c r="H1058" s="102"/>
      <c r="I1058" s="102"/>
      <c r="J1058" s="102"/>
      <c r="K1058" s="100"/>
      <c r="L1058" s="101"/>
    </row>
    <row r="1059" spans="1:12" ht="12.75" x14ac:dyDescent="0.2">
      <c r="A1059" s="99"/>
      <c r="B1059" s="100"/>
      <c r="C1059" s="100"/>
      <c r="D1059" s="101"/>
      <c r="E1059" s="102"/>
      <c r="F1059" s="102"/>
      <c r="G1059" s="102"/>
      <c r="H1059" s="102"/>
      <c r="I1059" s="102"/>
      <c r="J1059" s="102"/>
      <c r="K1059" s="100"/>
      <c r="L1059" s="101"/>
    </row>
    <row r="1060" spans="1:12" ht="12.75" x14ac:dyDescent="0.2">
      <c r="A1060" s="99"/>
      <c r="B1060" s="100"/>
      <c r="C1060" s="100"/>
      <c r="D1060" s="101"/>
      <c r="E1060" s="102"/>
      <c r="F1060" s="102"/>
      <c r="G1060" s="102"/>
      <c r="H1060" s="102"/>
      <c r="I1060" s="102"/>
      <c r="J1060" s="102"/>
      <c r="K1060" s="100"/>
      <c r="L1060" s="101"/>
    </row>
    <row r="1061" spans="1:12" ht="12.75" x14ac:dyDescent="0.2">
      <c r="A1061" s="99"/>
      <c r="B1061" s="100"/>
      <c r="C1061" s="100"/>
      <c r="D1061" s="101"/>
      <c r="E1061" s="102"/>
      <c r="F1061" s="102"/>
      <c r="G1061" s="102"/>
      <c r="H1061" s="102"/>
      <c r="I1061" s="102"/>
      <c r="J1061" s="102"/>
      <c r="K1061" s="100"/>
      <c r="L1061" s="101"/>
    </row>
    <row r="1062" spans="1:12" ht="12.75" x14ac:dyDescent="0.2">
      <c r="A1062" s="99"/>
      <c r="B1062" s="100"/>
      <c r="C1062" s="100"/>
      <c r="D1062" s="101"/>
      <c r="E1062" s="102"/>
      <c r="F1062" s="102"/>
      <c r="G1062" s="102"/>
      <c r="H1062" s="102"/>
      <c r="I1062" s="102"/>
      <c r="J1062" s="102"/>
      <c r="K1062" s="100"/>
      <c r="L1062" s="101"/>
    </row>
    <row r="1063" spans="1:12" ht="12.75" x14ac:dyDescent="0.2">
      <c r="A1063" s="99"/>
      <c r="B1063" s="100"/>
      <c r="C1063" s="100"/>
      <c r="D1063" s="101"/>
      <c r="E1063" s="102"/>
      <c r="F1063" s="102"/>
      <c r="G1063" s="102"/>
      <c r="H1063" s="102"/>
      <c r="I1063" s="102"/>
      <c r="J1063" s="102"/>
      <c r="K1063" s="100"/>
      <c r="L1063" s="101"/>
    </row>
    <row r="1064" spans="1:12" ht="12.75" x14ac:dyDescent="0.2">
      <c r="A1064" s="99"/>
      <c r="B1064" s="100"/>
      <c r="C1064" s="100"/>
      <c r="D1064" s="101"/>
      <c r="E1064" s="102"/>
      <c r="F1064" s="102"/>
      <c r="G1064" s="102"/>
      <c r="H1064" s="102"/>
      <c r="I1064" s="102"/>
      <c r="J1064" s="102"/>
      <c r="K1064" s="100"/>
      <c r="L1064" s="101"/>
    </row>
    <row r="1065" spans="1:12" ht="12.75" x14ac:dyDescent="0.2">
      <c r="A1065" s="99"/>
      <c r="B1065" s="100"/>
      <c r="C1065" s="100"/>
      <c r="D1065" s="101"/>
      <c r="E1065" s="102"/>
      <c r="F1065" s="102"/>
      <c r="G1065" s="102"/>
      <c r="H1065" s="102"/>
      <c r="I1065" s="102"/>
      <c r="J1065" s="102"/>
      <c r="K1065" s="100"/>
      <c r="L1065" s="101"/>
    </row>
    <row r="1066" spans="1:12" ht="12.75" x14ac:dyDescent="0.2">
      <c r="A1066" s="99"/>
      <c r="B1066" s="100"/>
      <c r="C1066" s="100"/>
      <c r="D1066" s="101"/>
      <c r="E1066" s="102"/>
      <c r="F1066" s="102"/>
      <c r="G1066" s="102"/>
      <c r="H1066" s="102"/>
      <c r="I1066" s="102"/>
      <c r="J1066" s="102"/>
      <c r="K1066" s="100"/>
      <c r="L1066" s="101"/>
    </row>
    <row r="1067" spans="1:12" ht="12.75" x14ac:dyDescent="0.2">
      <c r="A1067" s="99"/>
      <c r="B1067" s="100"/>
      <c r="C1067" s="100"/>
      <c r="D1067" s="101"/>
      <c r="E1067" s="102"/>
      <c r="F1067" s="102"/>
      <c r="G1067" s="102"/>
      <c r="H1067" s="102"/>
      <c r="I1067" s="102"/>
      <c r="J1067" s="102"/>
      <c r="K1067" s="100"/>
      <c r="L1067" s="101"/>
    </row>
    <row r="1068" spans="1:12" ht="12.75" x14ac:dyDescent="0.2">
      <c r="A1068" s="99"/>
      <c r="B1068" s="100"/>
      <c r="C1068" s="100"/>
      <c r="D1068" s="101"/>
      <c r="E1068" s="102"/>
      <c r="F1068" s="102"/>
      <c r="G1068" s="102"/>
      <c r="H1068" s="102"/>
      <c r="I1068" s="102"/>
      <c r="J1068" s="102"/>
      <c r="K1068" s="100"/>
      <c r="L1068" s="101"/>
    </row>
    <row r="1069" spans="1:12" ht="12.75" x14ac:dyDescent="0.2">
      <c r="A1069" s="99"/>
      <c r="B1069" s="100"/>
      <c r="C1069" s="100"/>
      <c r="D1069" s="101"/>
      <c r="E1069" s="102"/>
      <c r="F1069" s="102"/>
      <c r="G1069" s="102"/>
      <c r="H1069" s="102"/>
      <c r="I1069" s="102"/>
      <c r="J1069" s="102"/>
      <c r="K1069" s="100"/>
      <c r="L1069" s="101"/>
    </row>
    <row r="1070" spans="1:12" ht="12.75" x14ac:dyDescent="0.2">
      <c r="A1070" s="99"/>
      <c r="B1070" s="100"/>
      <c r="C1070" s="100"/>
      <c r="D1070" s="101"/>
      <c r="E1070" s="102"/>
      <c r="F1070" s="102"/>
      <c r="G1070" s="102"/>
      <c r="H1070" s="102"/>
      <c r="I1070" s="102"/>
      <c r="J1070" s="102"/>
      <c r="K1070" s="100"/>
      <c r="L1070" s="101"/>
    </row>
    <row r="1071" spans="1:12" ht="12.75" x14ac:dyDescent="0.2">
      <c r="A1071" s="99"/>
      <c r="B1071" s="100"/>
      <c r="C1071" s="100"/>
      <c r="D1071" s="101"/>
      <c r="E1071" s="102"/>
      <c r="F1071" s="102"/>
      <c r="G1071" s="102"/>
      <c r="H1071" s="102"/>
      <c r="I1071" s="102"/>
      <c r="J1071" s="102"/>
      <c r="K1071" s="100"/>
      <c r="L1071" s="101"/>
    </row>
    <row r="1072" spans="1:12" ht="12.75" x14ac:dyDescent="0.2">
      <c r="A1072" s="99"/>
      <c r="B1072" s="100"/>
      <c r="C1072" s="100"/>
      <c r="D1072" s="101"/>
      <c r="E1072" s="102"/>
      <c r="F1072" s="102"/>
      <c r="G1072" s="102"/>
      <c r="H1072" s="102"/>
      <c r="I1072" s="102"/>
      <c r="J1072" s="102"/>
      <c r="K1072" s="100"/>
      <c r="L1072" s="101"/>
    </row>
    <row r="1073" spans="1:12" ht="12.75" x14ac:dyDescent="0.2">
      <c r="A1073" s="99"/>
      <c r="B1073" s="100"/>
      <c r="C1073" s="100"/>
      <c r="D1073" s="101"/>
      <c r="E1073" s="102"/>
      <c r="F1073" s="102"/>
      <c r="G1073" s="102"/>
      <c r="H1073" s="102"/>
      <c r="I1073" s="102"/>
      <c r="J1073" s="102"/>
      <c r="K1073" s="100"/>
      <c r="L1073" s="101"/>
    </row>
    <row r="1074" spans="1:12" ht="12.75" x14ac:dyDescent="0.2">
      <c r="A1074" s="99"/>
      <c r="B1074" s="100"/>
      <c r="C1074" s="100"/>
      <c r="D1074" s="101"/>
      <c r="E1074" s="102"/>
      <c r="F1074" s="102"/>
      <c r="G1074" s="102"/>
      <c r="H1074" s="102"/>
      <c r="I1074" s="102"/>
      <c r="J1074" s="102"/>
      <c r="K1074" s="100"/>
      <c r="L1074" s="101"/>
    </row>
    <row r="1075" spans="1:12" ht="12.75" x14ac:dyDescent="0.2">
      <c r="A1075" s="99"/>
      <c r="B1075" s="100"/>
      <c r="C1075" s="100"/>
      <c r="D1075" s="101"/>
      <c r="E1075" s="102"/>
      <c r="F1075" s="102"/>
      <c r="G1075" s="102"/>
      <c r="H1075" s="102"/>
      <c r="I1075" s="102"/>
      <c r="J1075" s="102"/>
      <c r="K1075" s="100"/>
      <c r="L1075" s="101"/>
    </row>
    <row r="1076" spans="1:12" ht="12.75" x14ac:dyDescent="0.2">
      <c r="A1076" s="99"/>
      <c r="B1076" s="100"/>
      <c r="C1076" s="100"/>
      <c r="D1076" s="101"/>
      <c r="E1076" s="102"/>
      <c r="F1076" s="102"/>
      <c r="G1076" s="102"/>
      <c r="H1076" s="102"/>
      <c r="I1076" s="102"/>
      <c r="J1076" s="102"/>
      <c r="K1076" s="100"/>
      <c r="L1076" s="101"/>
    </row>
    <row r="1077" spans="1:12" ht="12.75" x14ac:dyDescent="0.2">
      <c r="A1077" s="99"/>
      <c r="B1077" s="100"/>
      <c r="C1077" s="100"/>
      <c r="D1077" s="101"/>
      <c r="E1077" s="102"/>
      <c r="F1077" s="102"/>
      <c r="G1077" s="102"/>
      <c r="H1077" s="102"/>
      <c r="I1077" s="102"/>
      <c r="J1077" s="102"/>
      <c r="K1077" s="100"/>
      <c r="L1077" s="101"/>
    </row>
    <row r="1078" spans="1:12" ht="12.75" x14ac:dyDescent="0.2">
      <c r="A1078" s="99"/>
      <c r="B1078" s="100"/>
      <c r="C1078" s="100"/>
      <c r="D1078" s="101"/>
      <c r="E1078" s="102"/>
      <c r="F1078" s="102"/>
      <c r="G1078" s="102"/>
      <c r="H1078" s="102"/>
      <c r="I1078" s="102"/>
      <c r="J1078" s="102"/>
      <c r="K1078" s="100"/>
      <c r="L1078" s="101"/>
    </row>
    <row r="1079" spans="1:12" ht="12.75" x14ac:dyDescent="0.2">
      <c r="A1079" s="99"/>
      <c r="B1079" s="100"/>
      <c r="C1079" s="100"/>
      <c r="D1079" s="101"/>
      <c r="E1079" s="102"/>
      <c r="F1079" s="102"/>
      <c r="G1079" s="102"/>
      <c r="H1079" s="102"/>
      <c r="I1079" s="102"/>
      <c r="J1079" s="102"/>
      <c r="K1079" s="100"/>
      <c r="L1079" s="101"/>
    </row>
    <row r="1080" spans="1:12" ht="12.75" x14ac:dyDescent="0.2">
      <c r="A1080" s="99"/>
      <c r="B1080" s="100"/>
      <c r="C1080" s="100"/>
      <c r="D1080" s="101"/>
      <c r="E1080" s="102"/>
      <c r="F1080" s="102"/>
      <c r="G1080" s="102"/>
      <c r="H1080" s="102"/>
      <c r="I1080" s="102"/>
      <c r="J1080" s="102"/>
      <c r="K1080" s="100"/>
      <c r="L1080" s="101"/>
    </row>
    <row r="1081" spans="1:12" ht="12.75" x14ac:dyDescent="0.2">
      <c r="A1081" s="99"/>
      <c r="B1081" s="100"/>
      <c r="C1081" s="100"/>
      <c r="D1081" s="101"/>
      <c r="E1081" s="102"/>
      <c r="F1081" s="102"/>
      <c r="G1081" s="102"/>
      <c r="H1081" s="102"/>
      <c r="I1081" s="102"/>
      <c r="J1081" s="102"/>
      <c r="K1081" s="100"/>
      <c r="L1081" s="101"/>
    </row>
    <row r="1082" spans="1:12" ht="12.75" x14ac:dyDescent="0.2">
      <c r="A1082" s="99"/>
      <c r="B1082" s="100"/>
      <c r="C1082" s="100"/>
      <c r="D1082" s="101"/>
      <c r="E1082" s="102"/>
      <c r="F1082" s="102"/>
      <c r="G1082" s="102"/>
      <c r="H1082" s="102"/>
      <c r="I1082" s="102"/>
      <c r="J1082" s="102"/>
      <c r="K1082" s="100"/>
      <c r="L1082" s="101"/>
    </row>
    <row r="1083" spans="1:12" ht="12.75" x14ac:dyDescent="0.2">
      <c r="A1083" s="99"/>
      <c r="B1083" s="100"/>
      <c r="C1083" s="100"/>
      <c r="D1083" s="101"/>
      <c r="E1083" s="102"/>
      <c r="F1083" s="102"/>
      <c r="G1083" s="102"/>
      <c r="H1083" s="102"/>
      <c r="I1083" s="102"/>
      <c r="J1083" s="102"/>
      <c r="K1083" s="100"/>
      <c r="L1083" s="101"/>
    </row>
    <row r="1084" spans="1:12" ht="12.75" x14ac:dyDescent="0.2">
      <c r="A1084" s="99"/>
      <c r="B1084" s="100"/>
      <c r="C1084" s="100"/>
      <c r="D1084" s="101"/>
      <c r="E1084" s="102"/>
      <c r="F1084" s="102"/>
      <c r="G1084" s="102"/>
      <c r="H1084" s="102"/>
      <c r="I1084" s="102"/>
      <c r="J1084" s="102"/>
      <c r="K1084" s="100"/>
      <c r="L1084" s="101"/>
    </row>
    <row r="1085" spans="1:12" ht="12.75" x14ac:dyDescent="0.2">
      <c r="A1085" s="99"/>
      <c r="B1085" s="100"/>
      <c r="C1085" s="100"/>
      <c r="D1085" s="101"/>
      <c r="E1085" s="102"/>
      <c r="F1085" s="102"/>
      <c r="G1085" s="102"/>
      <c r="H1085" s="102"/>
      <c r="I1085" s="102"/>
      <c r="J1085" s="102"/>
      <c r="K1085" s="100"/>
      <c r="L1085" s="101"/>
    </row>
    <row r="1086" spans="1:12" ht="12.75" x14ac:dyDescent="0.2">
      <c r="A1086" s="99"/>
      <c r="B1086" s="100"/>
      <c r="C1086" s="100"/>
      <c r="D1086" s="101"/>
      <c r="E1086" s="102"/>
      <c r="F1086" s="102"/>
      <c r="G1086" s="102"/>
      <c r="H1086" s="102"/>
      <c r="I1086" s="102"/>
      <c r="J1086" s="102"/>
      <c r="K1086" s="100"/>
      <c r="L1086" s="101"/>
    </row>
    <row r="1087" spans="1:12" ht="12.75" x14ac:dyDescent="0.2">
      <c r="A1087" s="99"/>
      <c r="B1087" s="100"/>
      <c r="C1087" s="100"/>
      <c r="D1087" s="101"/>
      <c r="E1087" s="102"/>
      <c r="F1087" s="102"/>
      <c r="G1087" s="102"/>
      <c r="H1087" s="102"/>
      <c r="I1087" s="102"/>
      <c r="J1087" s="102"/>
      <c r="K1087" s="100"/>
      <c r="L1087" s="101"/>
    </row>
    <row r="1088" spans="1:12" ht="12.75" x14ac:dyDescent="0.2">
      <c r="A1088" s="99"/>
      <c r="B1088" s="100"/>
      <c r="C1088" s="100"/>
      <c r="D1088" s="101"/>
      <c r="E1088" s="102"/>
      <c r="F1088" s="102"/>
      <c r="G1088" s="102"/>
      <c r="H1088" s="102"/>
      <c r="I1088" s="102"/>
      <c r="J1088" s="102"/>
      <c r="K1088" s="100"/>
      <c r="L1088" s="101"/>
    </row>
    <row r="1089" spans="1:12" ht="12.75" x14ac:dyDescent="0.2">
      <c r="A1089" s="99"/>
      <c r="B1089" s="100"/>
      <c r="C1089" s="100"/>
      <c r="D1089" s="101"/>
      <c r="E1089" s="102"/>
      <c r="F1089" s="102"/>
      <c r="G1089" s="102"/>
      <c r="H1089" s="102"/>
      <c r="I1089" s="102"/>
      <c r="J1089" s="102"/>
      <c r="K1089" s="100"/>
      <c r="L1089" s="101"/>
    </row>
    <row r="1090" spans="1:12" ht="12.75" x14ac:dyDescent="0.2">
      <c r="A1090" s="99"/>
      <c r="B1090" s="100"/>
      <c r="C1090" s="100"/>
      <c r="D1090" s="101"/>
      <c r="E1090" s="102"/>
      <c r="F1090" s="102"/>
      <c r="G1090" s="102"/>
      <c r="H1090" s="102"/>
      <c r="I1090" s="102"/>
      <c r="J1090" s="102"/>
      <c r="K1090" s="100"/>
      <c r="L1090" s="101"/>
    </row>
    <row r="1091" spans="1:12" ht="12.75" x14ac:dyDescent="0.2">
      <c r="A1091" s="99"/>
      <c r="B1091" s="100"/>
      <c r="C1091" s="100"/>
      <c r="D1091" s="101"/>
      <c r="E1091" s="102"/>
      <c r="F1091" s="102"/>
      <c r="G1091" s="102"/>
      <c r="H1091" s="102"/>
      <c r="I1091" s="102"/>
      <c r="J1091" s="102"/>
      <c r="K1091" s="100"/>
      <c r="L1091" s="101"/>
    </row>
    <row r="1092" spans="1:12" ht="12.75" x14ac:dyDescent="0.2">
      <c r="A1092" s="99"/>
      <c r="B1092" s="100"/>
      <c r="C1092" s="100"/>
      <c r="D1092" s="101"/>
      <c r="E1092" s="102"/>
      <c r="F1092" s="102"/>
      <c r="G1092" s="102"/>
      <c r="H1092" s="102"/>
      <c r="I1092" s="102"/>
      <c r="J1092" s="102"/>
      <c r="K1092" s="100"/>
      <c r="L1092" s="101"/>
    </row>
    <row r="1093" spans="1:12" ht="12.75" x14ac:dyDescent="0.2">
      <c r="A1093" s="99"/>
      <c r="B1093" s="100"/>
      <c r="C1093" s="100"/>
      <c r="D1093" s="101"/>
      <c r="E1093" s="102"/>
      <c r="F1093" s="102"/>
      <c r="G1093" s="102"/>
      <c r="H1093" s="102"/>
      <c r="I1093" s="102"/>
      <c r="J1093" s="102"/>
      <c r="K1093" s="100"/>
      <c r="L1093" s="101"/>
    </row>
    <row r="1094" spans="1:12" ht="12.75" x14ac:dyDescent="0.2">
      <c r="A1094" s="99"/>
      <c r="B1094" s="100"/>
      <c r="C1094" s="100"/>
      <c r="D1094" s="101"/>
      <c r="E1094" s="102"/>
      <c r="F1094" s="102"/>
      <c r="G1094" s="102"/>
      <c r="H1094" s="102"/>
      <c r="I1094" s="102"/>
      <c r="J1094" s="102"/>
      <c r="K1094" s="100"/>
      <c r="L1094" s="101"/>
    </row>
    <row r="1095" spans="1:12" ht="12.75" x14ac:dyDescent="0.2">
      <c r="A1095" s="99"/>
      <c r="B1095" s="100"/>
      <c r="C1095" s="100"/>
      <c r="D1095" s="101"/>
      <c r="E1095" s="102"/>
      <c r="F1095" s="102"/>
      <c r="G1095" s="102"/>
      <c r="H1095" s="102"/>
      <c r="I1095" s="102"/>
      <c r="J1095" s="102"/>
      <c r="K1095" s="100"/>
      <c r="L1095" s="101"/>
    </row>
    <row r="1096" spans="1:12" ht="12.75" x14ac:dyDescent="0.2">
      <c r="A1096" s="99"/>
      <c r="B1096" s="100"/>
      <c r="C1096" s="100"/>
      <c r="D1096" s="101"/>
      <c r="E1096" s="102"/>
      <c r="F1096" s="102"/>
      <c r="G1096" s="102"/>
      <c r="H1096" s="102"/>
      <c r="I1096" s="102"/>
      <c r="J1096" s="102"/>
      <c r="K1096" s="100"/>
      <c r="L1096" s="101"/>
    </row>
    <row r="1097" spans="1:12" ht="12.75" x14ac:dyDescent="0.2">
      <c r="A1097" s="99"/>
      <c r="B1097" s="100"/>
      <c r="C1097" s="100"/>
      <c r="D1097" s="101"/>
      <c r="E1097" s="102"/>
      <c r="F1097" s="102"/>
      <c r="G1097" s="102"/>
      <c r="H1097" s="102"/>
      <c r="I1097" s="102"/>
      <c r="J1097" s="102"/>
      <c r="K1097" s="100"/>
      <c r="L1097" s="101"/>
    </row>
    <row r="1098" spans="1:12" ht="12.75" x14ac:dyDescent="0.2">
      <c r="A1098" s="99"/>
      <c r="B1098" s="100"/>
      <c r="C1098" s="100"/>
      <c r="D1098" s="101"/>
      <c r="E1098" s="102"/>
      <c r="F1098" s="102"/>
      <c r="G1098" s="102"/>
      <c r="H1098" s="102"/>
      <c r="I1098" s="102"/>
      <c r="J1098" s="102"/>
      <c r="K1098" s="100"/>
      <c r="L1098" s="101"/>
    </row>
    <row r="1099" spans="1:12" ht="12.75" x14ac:dyDescent="0.2">
      <c r="A1099" s="99"/>
      <c r="B1099" s="100"/>
      <c r="C1099" s="100"/>
      <c r="D1099" s="101"/>
      <c r="E1099" s="102"/>
      <c r="F1099" s="102"/>
      <c r="G1099" s="102"/>
      <c r="H1099" s="102"/>
      <c r="I1099" s="102"/>
      <c r="J1099" s="102"/>
      <c r="K1099" s="100"/>
      <c r="L1099" s="101"/>
    </row>
    <row r="1100" spans="1:12" ht="12.75" x14ac:dyDescent="0.2">
      <c r="A1100" s="99"/>
      <c r="B1100" s="100"/>
      <c r="C1100" s="100"/>
      <c r="D1100" s="101"/>
      <c r="E1100" s="102"/>
      <c r="F1100" s="102"/>
      <c r="G1100" s="102"/>
      <c r="H1100" s="102"/>
      <c r="I1100" s="102"/>
      <c r="J1100" s="102"/>
      <c r="K1100" s="100"/>
      <c r="L1100" s="101"/>
    </row>
    <row r="1101" spans="1:12" ht="12.75" x14ac:dyDescent="0.2">
      <c r="A1101" s="99"/>
      <c r="B1101" s="100"/>
      <c r="C1101" s="100"/>
      <c r="D1101" s="101"/>
      <c r="E1101" s="102"/>
      <c r="F1101" s="102"/>
      <c r="G1101" s="102"/>
      <c r="H1101" s="102"/>
      <c r="I1101" s="102"/>
      <c r="J1101" s="102"/>
      <c r="K1101" s="100"/>
      <c r="L1101" s="101"/>
    </row>
    <row r="1102" spans="1:12" ht="12.75" x14ac:dyDescent="0.2">
      <c r="A1102" s="99"/>
      <c r="B1102" s="100"/>
      <c r="C1102" s="100"/>
      <c r="D1102" s="101"/>
      <c r="E1102" s="102"/>
      <c r="F1102" s="102"/>
      <c r="G1102" s="102"/>
      <c r="H1102" s="102"/>
      <c r="I1102" s="102"/>
      <c r="J1102" s="102"/>
      <c r="K1102" s="100"/>
      <c r="L1102" s="101"/>
    </row>
    <row r="1103" spans="1:12" ht="12.75" x14ac:dyDescent="0.2">
      <c r="A1103" s="99"/>
      <c r="B1103" s="100"/>
      <c r="C1103" s="100"/>
      <c r="D1103" s="101"/>
      <c r="E1103" s="102"/>
      <c r="F1103" s="102"/>
      <c r="G1103" s="102"/>
      <c r="H1103" s="102"/>
      <c r="I1103" s="102"/>
      <c r="J1103" s="102"/>
      <c r="K1103" s="100"/>
      <c r="L1103" s="101"/>
    </row>
    <row r="1104" spans="1:12" ht="12.75" x14ac:dyDescent="0.2">
      <c r="A1104" s="99"/>
      <c r="B1104" s="100"/>
      <c r="C1104" s="100"/>
      <c r="D1104" s="101"/>
      <c r="E1104" s="102"/>
      <c r="F1104" s="102"/>
      <c r="G1104" s="102"/>
      <c r="H1104" s="102"/>
      <c r="I1104" s="102"/>
      <c r="J1104" s="102"/>
      <c r="K1104" s="100"/>
      <c r="L1104" s="101"/>
    </row>
    <row r="1105" spans="1:12" ht="12.75" x14ac:dyDescent="0.2">
      <c r="A1105" s="99"/>
      <c r="B1105" s="100"/>
      <c r="C1105" s="100"/>
      <c r="D1105" s="101"/>
      <c r="E1105" s="102"/>
      <c r="F1105" s="102"/>
      <c r="G1105" s="102"/>
      <c r="H1105" s="102"/>
      <c r="I1105" s="102"/>
      <c r="J1105" s="102"/>
      <c r="K1105" s="100"/>
      <c r="L1105" s="101"/>
    </row>
    <row r="1106" spans="1:12" ht="12.75" x14ac:dyDescent="0.2">
      <c r="A1106" s="99"/>
      <c r="B1106" s="100"/>
      <c r="C1106" s="100"/>
      <c r="D1106" s="101"/>
      <c r="E1106" s="102"/>
      <c r="F1106" s="102"/>
      <c r="G1106" s="102"/>
      <c r="H1106" s="102"/>
      <c r="I1106" s="102"/>
      <c r="J1106" s="102"/>
      <c r="K1106" s="100"/>
      <c r="L1106" s="101"/>
    </row>
    <row r="1107" spans="1:12" ht="12.75" x14ac:dyDescent="0.2">
      <c r="A1107" s="99"/>
      <c r="B1107" s="100"/>
      <c r="C1107" s="100"/>
      <c r="D1107" s="101"/>
      <c r="E1107" s="102"/>
      <c r="F1107" s="102"/>
      <c r="G1107" s="102"/>
      <c r="H1107" s="102"/>
      <c r="I1107" s="102"/>
      <c r="J1107" s="102"/>
      <c r="K1107" s="100"/>
      <c r="L1107" s="101"/>
    </row>
    <row r="1108" spans="1:12" ht="12.75" x14ac:dyDescent="0.2">
      <c r="A1108" s="99"/>
      <c r="B1108" s="100"/>
      <c r="C1108" s="100"/>
      <c r="D1108" s="101"/>
      <c r="E1108" s="102"/>
      <c r="F1108" s="102"/>
      <c r="G1108" s="102"/>
      <c r="H1108" s="102"/>
      <c r="I1108" s="102"/>
      <c r="J1108" s="102"/>
      <c r="K1108" s="100"/>
      <c r="L1108" s="101"/>
    </row>
    <row r="1109" spans="1:12" ht="12.75" x14ac:dyDescent="0.2">
      <c r="A1109" s="99"/>
      <c r="B1109" s="100"/>
      <c r="C1109" s="100"/>
      <c r="D1109" s="101"/>
      <c r="E1109" s="102"/>
      <c r="F1109" s="102"/>
      <c r="G1109" s="102"/>
      <c r="H1109" s="102"/>
      <c r="I1109" s="102"/>
      <c r="J1109" s="102"/>
      <c r="K1109" s="100"/>
      <c r="L1109" s="101"/>
    </row>
    <row r="1110" spans="1:12" ht="12.75" x14ac:dyDescent="0.2">
      <c r="A1110" s="99"/>
      <c r="B1110" s="100"/>
      <c r="C1110" s="100"/>
      <c r="D1110" s="101"/>
      <c r="E1110" s="102"/>
      <c r="F1110" s="102"/>
      <c r="G1110" s="102"/>
      <c r="H1110" s="102"/>
      <c r="I1110" s="102"/>
      <c r="J1110" s="102"/>
      <c r="K1110" s="100"/>
      <c r="L1110" s="101"/>
    </row>
    <row r="1111" spans="1:12" ht="12.75" x14ac:dyDescent="0.2">
      <c r="A1111" s="99"/>
      <c r="B1111" s="100"/>
      <c r="C1111" s="100"/>
      <c r="D1111" s="101"/>
      <c r="E1111" s="102"/>
      <c r="F1111" s="102"/>
      <c r="G1111" s="102"/>
      <c r="H1111" s="102"/>
      <c r="I1111" s="102"/>
      <c r="J1111" s="102"/>
      <c r="K1111" s="100"/>
      <c r="L1111" s="101"/>
    </row>
    <row r="1112" spans="1:12" ht="12.75" x14ac:dyDescent="0.2">
      <c r="A1112" s="99"/>
      <c r="B1112" s="100"/>
      <c r="C1112" s="100"/>
      <c r="D1112" s="101"/>
      <c r="E1112" s="102"/>
      <c r="F1112" s="102"/>
      <c r="G1112" s="102"/>
      <c r="H1112" s="102"/>
      <c r="I1112" s="102"/>
      <c r="J1112" s="102"/>
      <c r="K1112" s="100"/>
      <c r="L1112" s="101"/>
    </row>
    <row r="1113" spans="1:12" ht="12.75" x14ac:dyDescent="0.2">
      <c r="A1113" s="99"/>
      <c r="B1113" s="100"/>
      <c r="C1113" s="100"/>
      <c r="D1113" s="101"/>
      <c r="E1113" s="102"/>
      <c r="F1113" s="102"/>
      <c r="G1113" s="102"/>
      <c r="H1113" s="102"/>
      <c r="I1113" s="102"/>
      <c r="J1113" s="102"/>
      <c r="K1113" s="100"/>
      <c r="L1113" s="101"/>
    </row>
    <row r="1114" spans="1:12" ht="12.75" x14ac:dyDescent="0.2">
      <c r="A1114" s="99"/>
      <c r="B1114" s="100"/>
      <c r="C1114" s="100"/>
      <c r="D1114" s="101"/>
      <c r="E1114" s="102"/>
      <c r="F1114" s="102"/>
      <c r="G1114" s="102"/>
      <c r="H1114" s="102"/>
      <c r="I1114" s="102"/>
      <c r="J1114" s="102"/>
      <c r="K1114" s="100"/>
      <c r="L1114" s="101"/>
    </row>
    <row r="1115" spans="1:12" ht="12.75" x14ac:dyDescent="0.2">
      <c r="A1115" s="99"/>
      <c r="B1115" s="100"/>
      <c r="C1115" s="100"/>
      <c r="D1115" s="101"/>
      <c r="E1115" s="102"/>
      <c r="F1115" s="102"/>
      <c r="G1115" s="102"/>
      <c r="H1115" s="102"/>
      <c r="I1115" s="102"/>
      <c r="J1115" s="102"/>
      <c r="K1115" s="100"/>
      <c r="L1115" s="101"/>
    </row>
    <row r="1116" spans="1:12" ht="12.75" x14ac:dyDescent="0.2">
      <c r="A1116" s="99"/>
      <c r="B1116" s="100"/>
      <c r="C1116" s="100"/>
      <c r="D1116" s="101"/>
      <c r="E1116" s="102"/>
      <c r="F1116" s="102"/>
      <c r="G1116" s="102"/>
      <c r="H1116" s="102"/>
      <c r="I1116" s="102"/>
      <c r="J1116" s="102"/>
      <c r="K1116" s="100"/>
      <c r="L1116" s="101"/>
    </row>
    <row r="1117" spans="1:12" ht="12.75" x14ac:dyDescent="0.2">
      <c r="A1117" s="99"/>
      <c r="B1117" s="100"/>
      <c r="C1117" s="100"/>
      <c r="D1117" s="101"/>
      <c r="E1117" s="102"/>
      <c r="F1117" s="102"/>
      <c r="G1117" s="102"/>
      <c r="H1117" s="102"/>
      <c r="I1117" s="102"/>
      <c r="J1117" s="102"/>
      <c r="K1117" s="100"/>
      <c r="L1117" s="101"/>
    </row>
    <row r="1118" spans="1:12" ht="12.75" x14ac:dyDescent="0.2">
      <c r="A1118" s="99"/>
      <c r="B1118" s="100"/>
      <c r="C1118" s="100"/>
      <c r="D1118" s="101"/>
      <c r="E1118" s="102"/>
      <c r="F1118" s="102"/>
      <c r="G1118" s="102"/>
      <c r="H1118" s="102"/>
      <c r="I1118" s="102"/>
      <c r="J1118" s="102"/>
      <c r="K1118" s="100"/>
      <c r="L1118" s="101"/>
    </row>
    <row r="1119" spans="1:12" ht="12.75" x14ac:dyDescent="0.2">
      <c r="A1119" s="99"/>
      <c r="B1119" s="100"/>
      <c r="C1119" s="100"/>
      <c r="D1119" s="101"/>
      <c r="E1119" s="102"/>
      <c r="F1119" s="102"/>
      <c r="G1119" s="102"/>
      <c r="H1119" s="102"/>
      <c r="I1119" s="102"/>
      <c r="J1119" s="102"/>
      <c r="K1119" s="100"/>
      <c r="L1119" s="101"/>
    </row>
    <row r="1120" spans="1:12" ht="12.75" x14ac:dyDescent="0.2">
      <c r="A1120" s="99"/>
      <c r="B1120" s="100"/>
      <c r="C1120" s="100"/>
      <c r="D1120" s="101"/>
      <c r="E1120" s="102"/>
      <c r="F1120" s="102"/>
      <c r="G1120" s="102"/>
      <c r="H1120" s="102"/>
      <c r="I1120" s="102"/>
      <c r="J1120" s="102"/>
      <c r="K1120" s="100"/>
      <c r="L1120" s="101"/>
    </row>
    <row r="1121" spans="1:12" ht="12.75" x14ac:dyDescent="0.2">
      <c r="A1121" s="99"/>
      <c r="B1121" s="100"/>
      <c r="C1121" s="100"/>
      <c r="D1121" s="101"/>
      <c r="E1121" s="102"/>
      <c r="F1121" s="102"/>
      <c r="G1121" s="102"/>
      <c r="H1121" s="102"/>
      <c r="I1121" s="102"/>
      <c r="J1121" s="102"/>
      <c r="K1121" s="100"/>
      <c r="L1121" s="101"/>
    </row>
    <row r="1122" spans="1:12" ht="12.75" x14ac:dyDescent="0.2">
      <c r="B1122" s="100"/>
      <c r="C1122" s="100"/>
      <c r="D1122" s="101"/>
      <c r="E1122" s="102"/>
      <c r="F1122" s="102"/>
      <c r="G1122" s="102"/>
      <c r="H1122" s="102"/>
      <c r="I1122" s="102"/>
      <c r="J1122" s="102"/>
      <c r="K1122" s="100"/>
      <c r="L1122" s="101"/>
    </row>
  </sheetData>
  <customSheetViews>
    <customSheetView guid="{847D8F0B-B580-4EC0-B877-FB24A80E05C7}" filter="1" showAutoFilter="1">
      <pageMargins left="0.7" right="0.7" top="0.75" bottom="0.75" header="0.3" footer="0.3"/>
      <autoFilter ref="D1:L215" xr:uid="{A860D92B-2600-4368-BB3B-3713102C5A88}"/>
    </customSheetView>
    <customSheetView guid="{5FDF5908-0855-4E77-BE19-69257DD5CF10}" filter="1" showAutoFilter="1">
      <pageMargins left="0.7" right="0.7" top="0.75" bottom="0.75" header="0.3" footer="0.3"/>
      <autoFilter ref="D3:L3" xr:uid="{622C3EE0-6357-43E5-924E-5DD44C268CCD}"/>
    </customSheetView>
    <customSheetView guid="{05128426-9730-4CE0-8200-17D5B24413F0}" filter="1" showAutoFilter="1">
      <pageMargins left="0.7" right="0.7" top="0.75" bottom="0.75" header="0.3" footer="0.3"/>
      <autoFilter ref="J162:K187" xr:uid="{EDE48D11-0BE6-4C40-B640-5B0F7B1BB4B6}"/>
    </customSheetView>
    <customSheetView guid="{A4BA1694-3330-4931-9046-5DDF541798AF}" filter="1" showAutoFilter="1">
      <pageMargins left="0.7" right="0.7" top="0.75" bottom="0.75" header="0.3" footer="0.3"/>
      <autoFilter ref="D3:L215" xr:uid="{7D8C1D95-8109-46C3-9148-95E2C5BF2C47}"/>
    </customSheetView>
    <customSheetView guid="{31CEDBC8-BAE1-4217-9748-0F0644597519}" filter="1" showAutoFilter="1">
      <pageMargins left="0.7" right="0.7" top="0.75" bottom="0.75" header="0.3" footer="0.3"/>
      <autoFilter ref="D3:L215" xr:uid="{466A0C57-A179-44D7-BF12-4E20D9F3FBB6}"/>
    </customSheetView>
  </customSheetViews>
  <conditionalFormatting sqref="C39">
    <cfRule type="colorScale" priority="1">
      <colorScale>
        <cfvo type="min"/>
        <cfvo type="max"/>
        <color rgb="FF57BB8A"/>
        <color rgb="FFFFFFFF"/>
      </colorScale>
    </cfRule>
  </conditionalFormatting>
  <hyperlinks>
    <hyperlink ref="L39" r:id="rId1" xr:uid="{00000000-0004-0000-0700-000000000000}"/>
    <hyperlink ref="L60" r:id="rId2" xr:uid="{00000000-0004-0000-0700-000001000000}"/>
    <hyperlink ref="L203" r:id="rId3" xr:uid="{00000000-0004-0000-0700-000002000000}"/>
  </hyperlinks>
  <printOptions horizontalCentered="1"/>
  <pageMargins left="0.25" right="0.25" top="0.75" bottom="0.75" header="0" footer="0"/>
  <pageSetup fitToHeight="0" pageOrder="overThenDown"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pageSetUpPr fitToPage="1"/>
  </sheetPr>
  <dimension ref="A1:Z15"/>
  <sheetViews>
    <sheetView workbookViewId="0"/>
  </sheetViews>
  <sheetFormatPr defaultColWidth="14.42578125" defaultRowHeight="15.75" customHeight="1" x14ac:dyDescent="0.2"/>
  <cols>
    <col min="1" max="1" width="39.28515625" customWidth="1"/>
    <col min="2" max="2" width="128" customWidth="1"/>
    <col min="3" max="3" width="74.7109375" customWidth="1"/>
  </cols>
  <sheetData>
    <row r="1" spans="1:26" ht="15.75" customHeight="1" x14ac:dyDescent="0.2">
      <c r="A1" s="45" t="s">
        <v>959</v>
      </c>
      <c r="B1" s="45" t="s">
        <v>15</v>
      </c>
      <c r="C1" s="45" t="s">
        <v>960</v>
      </c>
      <c r="D1" s="46"/>
      <c r="E1" s="46"/>
      <c r="F1" s="46"/>
      <c r="G1" s="46"/>
      <c r="H1" s="46"/>
      <c r="I1" s="46"/>
      <c r="J1" s="46"/>
      <c r="K1" s="46"/>
      <c r="L1" s="46"/>
      <c r="M1" s="46"/>
      <c r="N1" s="46"/>
      <c r="O1" s="46"/>
      <c r="P1" s="46"/>
      <c r="Q1" s="46"/>
      <c r="R1" s="46"/>
      <c r="S1" s="46"/>
      <c r="T1" s="46"/>
      <c r="U1" s="46"/>
      <c r="V1" s="46"/>
      <c r="W1" s="46"/>
      <c r="X1" s="46"/>
      <c r="Y1" s="46"/>
      <c r="Z1" s="46"/>
    </row>
    <row r="3" spans="1:26" ht="15.75" customHeight="1" x14ac:dyDescent="0.2">
      <c r="A3" s="6" t="s">
        <v>962</v>
      </c>
      <c r="B3" s="31" t="s">
        <v>963</v>
      </c>
    </row>
    <row r="4" spans="1:26" ht="15.75" customHeight="1" x14ac:dyDescent="0.2">
      <c r="A4" s="6" t="s">
        <v>964</v>
      </c>
      <c r="B4" s="31" t="s">
        <v>965</v>
      </c>
    </row>
    <row r="13" spans="1:26" ht="15.75" customHeight="1" x14ac:dyDescent="0.2">
      <c r="A13" s="45" t="s">
        <v>969</v>
      </c>
      <c r="B13" s="45" t="s">
        <v>15</v>
      </c>
      <c r="C13" s="45" t="s">
        <v>960</v>
      </c>
      <c r="D13" s="46"/>
      <c r="E13" s="46"/>
      <c r="F13" s="46"/>
      <c r="G13" s="46"/>
      <c r="H13" s="46"/>
      <c r="I13" s="46"/>
      <c r="J13" s="46"/>
      <c r="K13" s="46"/>
      <c r="L13" s="46"/>
      <c r="M13" s="46"/>
      <c r="N13" s="46"/>
      <c r="O13" s="46"/>
      <c r="P13" s="46"/>
      <c r="Q13" s="46"/>
      <c r="R13" s="46"/>
      <c r="S13" s="46"/>
      <c r="T13" s="46"/>
      <c r="U13" s="46"/>
      <c r="V13" s="46"/>
      <c r="W13" s="46"/>
      <c r="X13" s="46"/>
      <c r="Y13" s="46"/>
      <c r="Z13" s="46"/>
    </row>
    <row r="15" spans="1:26" ht="15.75" customHeight="1" x14ac:dyDescent="0.2">
      <c r="A15" s="6" t="s">
        <v>970</v>
      </c>
      <c r="B15" s="31" t="s">
        <v>971</v>
      </c>
    </row>
  </sheetData>
  <hyperlinks>
    <hyperlink ref="B3" r:id="rId1" xr:uid="{00000000-0004-0000-0800-000000000000}"/>
    <hyperlink ref="B4" r:id="rId2" xr:uid="{00000000-0004-0000-0800-000001000000}"/>
    <hyperlink ref="B15" r:id="rId3" xr:uid="{00000000-0004-0000-0800-000002000000}"/>
  </hyperlinks>
  <printOptions horizontalCentered="1" gridLines="1"/>
  <pageMargins left="0.7" right="0.7" top="0.75" bottom="0.75" header="0" footer="0"/>
  <pageSetup fitToHeight="0" pageOrder="overThenDown" orientation="landscape" cellComments="atEnd"/>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pageSetUpPr fitToPage="1"/>
  </sheetPr>
  <dimension ref="A1:Y1001"/>
  <sheetViews>
    <sheetView workbookViewId="0"/>
  </sheetViews>
  <sheetFormatPr defaultColWidth="14.42578125" defaultRowHeight="15.75" customHeight="1" x14ac:dyDescent="0.2"/>
  <cols>
    <col min="1" max="1" width="17.28515625" customWidth="1"/>
    <col min="2" max="2" width="59.140625" customWidth="1"/>
    <col min="3" max="3" width="78.85546875" customWidth="1"/>
    <col min="4" max="4" width="71.42578125" customWidth="1"/>
  </cols>
  <sheetData>
    <row r="1" spans="1:25" ht="15.75" customHeight="1" x14ac:dyDescent="0.35">
      <c r="A1" s="1" t="s">
        <v>0</v>
      </c>
      <c r="B1" s="3"/>
      <c r="C1" s="3"/>
      <c r="D1" s="5" t="s">
        <v>2</v>
      </c>
      <c r="E1" s="3"/>
      <c r="F1" s="3"/>
      <c r="G1" s="3"/>
      <c r="H1" s="3"/>
      <c r="I1" s="3"/>
      <c r="J1" s="3"/>
      <c r="K1" s="3"/>
      <c r="L1" s="3"/>
      <c r="M1" s="3"/>
      <c r="N1" s="3"/>
      <c r="O1" s="3"/>
      <c r="P1" s="3"/>
      <c r="Q1" s="3"/>
      <c r="R1" s="3"/>
      <c r="S1" s="3"/>
      <c r="T1" s="3"/>
      <c r="U1" s="3"/>
      <c r="V1" s="3"/>
      <c r="W1" s="3"/>
      <c r="X1" s="3"/>
      <c r="Y1" s="3"/>
    </row>
    <row r="2" spans="1:25" ht="15.75" customHeight="1" x14ac:dyDescent="0.2">
      <c r="A2" s="6" t="s">
        <v>1000</v>
      </c>
      <c r="C2" s="7"/>
    </row>
    <row r="3" spans="1:25" ht="15.75" customHeight="1" x14ac:dyDescent="0.2">
      <c r="B3" s="48" t="s">
        <v>1001</v>
      </c>
      <c r="C3" s="8" t="s">
        <v>1002</v>
      </c>
    </row>
    <row r="4" spans="1:25" ht="15.75" customHeight="1" x14ac:dyDescent="0.2">
      <c r="B4" s="48" t="s">
        <v>1003</v>
      </c>
      <c r="C4" s="8" t="s">
        <v>1004</v>
      </c>
    </row>
    <row r="5" spans="1:25" ht="15.75" customHeight="1" x14ac:dyDescent="0.2">
      <c r="B5" s="48" t="s">
        <v>1005</v>
      </c>
      <c r="C5" s="8" t="s">
        <v>1006</v>
      </c>
    </row>
    <row r="6" spans="1:25" ht="15.75" customHeight="1" x14ac:dyDescent="0.2">
      <c r="B6" s="48" t="s">
        <v>1011</v>
      </c>
      <c r="C6" s="8" t="s">
        <v>1012</v>
      </c>
    </row>
    <row r="7" spans="1:25" ht="15.75" customHeight="1" x14ac:dyDescent="0.2">
      <c r="B7" s="48" t="s">
        <v>1016</v>
      </c>
      <c r="C7" s="8" t="s">
        <v>1017</v>
      </c>
    </row>
    <row r="8" spans="1:25" ht="15.75" customHeight="1" x14ac:dyDescent="0.2">
      <c r="B8" s="51" t="s">
        <v>1024</v>
      </c>
      <c r="C8" s="8" t="s">
        <v>1025</v>
      </c>
    </row>
    <row r="9" spans="1:25" ht="15.75" customHeight="1" x14ac:dyDescent="0.2">
      <c r="C9" s="7"/>
    </row>
    <row r="10" spans="1:25" ht="15.75" customHeight="1" x14ac:dyDescent="0.2">
      <c r="C10" s="7"/>
    </row>
    <row r="11" spans="1:25" ht="15.75" customHeight="1" x14ac:dyDescent="0.2">
      <c r="C11" s="7"/>
    </row>
    <row r="12" spans="1:25" ht="15.75" customHeight="1" x14ac:dyDescent="0.2">
      <c r="C12" s="7"/>
    </row>
    <row r="13" spans="1:25" ht="15.75" customHeight="1" x14ac:dyDescent="0.2">
      <c r="C13" s="7"/>
    </row>
    <row r="14" spans="1:25" ht="15.75" customHeight="1" x14ac:dyDescent="0.2">
      <c r="C14" s="7"/>
    </row>
    <row r="15" spans="1:25" ht="15.75" customHeight="1" x14ac:dyDescent="0.2">
      <c r="C15" s="7"/>
    </row>
    <row r="16" spans="1:25" ht="15.75" customHeight="1" x14ac:dyDescent="0.2">
      <c r="C16" s="7"/>
    </row>
    <row r="17" spans="3:3" ht="15.75" customHeight="1" x14ac:dyDescent="0.2">
      <c r="C17" s="7"/>
    </row>
    <row r="18" spans="3:3" ht="15.75" customHeight="1" x14ac:dyDescent="0.2">
      <c r="C18" s="7"/>
    </row>
    <row r="19" spans="3:3" ht="15.75" customHeight="1" x14ac:dyDescent="0.2">
      <c r="C19" s="7"/>
    </row>
    <row r="20" spans="3:3" ht="15.75" customHeight="1" x14ac:dyDescent="0.2">
      <c r="C20" s="7"/>
    </row>
    <row r="21" spans="3:3" ht="15.75" customHeight="1" x14ac:dyDescent="0.2">
      <c r="C21" s="7"/>
    </row>
    <row r="22" spans="3:3" ht="15.75" customHeight="1" x14ac:dyDescent="0.2">
      <c r="C22" s="7"/>
    </row>
    <row r="23" spans="3:3" ht="15.75" customHeight="1" x14ac:dyDescent="0.2">
      <c r="C23" s="7"/>
    </row>
    <row r="24" spans="3:3" ht="15.75" customHeight="1" x14ac:dyDescent="0.2">
      <c r="C24" s="7"/>
    </row>
    <row r="25" spans="3:3" ht="15.75" customHeight="1" x14ac:dyDescent="0.2">
      <c r="C25" s="13"/>
    </row>
    <row r="26" spans="3:3" ht="15.75" customHeight="1" x14ac:dyDescent="0.2">
      <c r="C26" s="7"/>
    </row>
    <row r="27" spans="3:3" ht="15.75" customHeight="1" x14ac:dyDescent="0.2">
      <c r="C27" s="7"/>
    </row>
    <row r="28" spans="3:3" ht="15.75" customHeight="1" x14ac:dyDescent="0.2">
      <c r="C28" s="7"/>
    </row>
    <row r="29" spans="3:3" ht="15.75" customHeight="1" x14ac:dyDescent="0.2">
      <c r="C29" s="7"/>
    </row>
    <row r="30" spans="3:3" ht="15.75" customHeight="1" x14ac:dyDescent="0.2">
      <c r="C30" s="7"/>
    </row>
    <row r="31" spans="3:3" ht="15.75" customHeight="1" x14ac:dyDescent="0.2">
      <c r="C31" s="7"/>
    </row>
    <row r="32" spans="3:3" ht="15.75" customHeight="1" x14ac:dyDescent="0.2">
      <c r="C32" s="7"/>
    </row>
    <row r="33" spans="3:3" ht="12.75" x14ac:dyDescent="0.2">
      <c r="C33" s="7"/>
    </row>
    <row r="34" spans="3:3" ht="12.75" x14ac:dyDescent="0.2">
      <c r="C34" s="7"/>
    </row>
    <row r="35" spans="3:3" ht="12.75" x14ac:dyDescent="0.2">
      <c r="C35" s="7"/>
    </row>
    <row r="36" spans="3:3" ht="12.75" x14ac:dyDescent="0.2">
      <c r="C36" s="7"/>
    </row>
    <row r="37" spans="3:3" ht="12.75" x14ac:dyDescent="0.2">
      <c r="C37" s="7"/>
    </row>
    <row r="38" spans="3:3" ht="12.75" x14ac:dyDescent="0.2">
      <c r="C38" s="7"/>
    </row>
    <row r="39" spans="3:3" ht="12.75" x14ac:dyDescent="0.2">
      <c r="C39" s="7"/>
    </row>
    <row r="40" spans="3:3" ht="12.75" x14ac:dyDescent="0.2">
      <c r="C40" s="7"/>
    </row>
    <row r="41" spans="3:3" ht="12.75" x14ac:dyDescent="0.2">
      <c r="C41" s="7"/>
    </row>
    <row r="42" spans="3:3" ht="12.75" x14ac:dyDescent="0.2">
      <c r="C42" s="7"/>
    </row>
    <row r="43" spans="3:3" ht="12.75" x14ac:dyDescent="0.2">
      <c r="C43" s="7"/>
    </row>
    <row r="44" spans="3:3" ht="12.75" x14ac:dyDescent="0.2">
      <c r="C44" s="7"/>
    </row>
    <row r="45" spans="3:3" ht="12.75" x14ac:dyDescent="0.2">
      <c r="C45" s="7"/>
    </row>
    <row r="46" spans="3:3" ht="12.75" x14ac:dyDescent="0.2">
      <c r="C46" s="7"/>
    </row>
    <row r="47" spans="3:3" ht="12.75" x14ac:dyDescent="0.2">
      <c r="C47" s="7"/>
    </row>
    <row r="48" spans="3:3" ht="12.75" x14ac:dyDescent="0.2">
      <c r="C48" s="7"/>
    </row>
    <row r="49" spans="3:3" ht="12.75" x14ac:dyDescent="0.2">
      <c r="C49" s="7"/>
    </row>
    <row r="50" spans="3:3" ht="12.75" x14ac:dyDescent="0.2">
      <c r="C50" s="7"/>
    </row>
    <row r="51" spans="3:3" ht="12.75" x14ac:dyDescent="0.2">
      <c r="C51" s="7"/>
    </row>
    <row r="52" spans="3:3" ht="12.75" x14ac:dyDescent="0.2">
      <c r="C52" s="7"/>
    </row>
    <row r="53" spans="3:3" ht="12.75" x14ac:dyDescent="0.2">
      <c r="C53" s="7"/>
    </row>
    <row r="54" spans="3:3" ht="12.75" x14ac:dyDescent="0.2">
      <c r="C54" s="7"/>
    </row>
    <row r="55" spans="3:3" ht="12.75" x14ac:dyDescent="0.2">
      <c r="C55" s="7"/>
    </row>
    <row r="56" spans="3:3" ht="12.75" x14ac:dyDescent="0.2">
      <c r="C56" s="7"/>
    </row>
    <row r="57" spans="3:3" ht="12.75" x14ac:dyDescent="0.2">
      <c r="C57" s="7"/>
    </row>
    <row r="58" spans="3:3" ht="12.75" x14ac:dyDescent="0.2">
      <c r="C58" s="7"/>
    </row>
    <row r="59" spans="3:3" ht="12.75" x14ac:dyDescent="0.2">
      <c r="C59" s="7"/>
    </row>
    <row r="60" spans="3:3" ht="12.75" x14ac:dyDescent="0.2">
      <c r="C60" s="7"/>
    </row>
    <row r="61" spans="3:3" ht="12.75" x14ac:dyDescent="0.2">
      <c r="C61" s="7"/>
    </row>
    <row r="62" spans="3:3" ht="12.75" x14ac:dyDescent="0.2">
      <c r="C62" s="7"/>
    </row>
    <row r="63" spans="3:3" ht="12.75" x14ac:dyDescent="0.2">
      <c r="C63" s="7"/>
    </row>
    <row r="64" spans="3:3" ht="12.75" x14ac:dyDescent="0.2">
      <c r="C64" s="7"/>
    </row>
    <row r="65" spans="3:3" ht="12.75" x14ac:dyDescent="0.2">
      <c r="C65" s="7"/>
    </row>
    <row r="66" spans="3:3" ht="12.75" x14ac:dyDescent="0.2">
      <c r="C66" s="7"/>
    </row>
    <row r="67" spans="3:3" ht="12.75" x14ac:dyDescent="0.2">
      <c r="C67" s="7"/>
    </row>
    <row r="68" spans="3:3" ht="12.75" x14ac:dyDescent="0.2">
      <c r="C68" s="7"/>
    </row>
    <row r="69" spans="3:3" ht="12.75" x14ac:dyDescent="0.2">
      <c r="C69" s="7"/>
    </row>
    <row r="70" spans="3:3" ht="12.75" x14ac:dyDescent="0.2">
      <c r="C70" s="7"/>
    </row>
    <row r="71" spans="3:3" ht="12.75" x14ac:dyDescent="0.2">
      <c r="C71" s="7"/>
    </row>
    <row r="72" spans="3:3" ht="12.75" x14ac:dyDescent="0.2">
      <c r="C72" s="7"/>
    </row>
    <row r="73" spans="3:3" ht="12.75" x14ac:dyDescent="0.2">
      <c r="C73" s="7"/>
    </row>
    <row r="74" spans="3:3" ht="12.75" x14ac:dyDescent="0.2">
      <c r="C74" s="7"/>
    </row>
    <row r="75" spans="3:3" ht="12.75" x14ac:dyDescent="0.2">
      <c r="C75" s="7"/>
    </row>
    <row r="76" spans="3:3" ht="12.75" x14ac:dyDescent="0.2">
      <c r="C76" s="7"/>
    </row>
    <row r="77" spans="3:3" ht="12.75" x14ac:dyDescent="0.2">
      <c r="C77" s="7"/>
    </row>
    <row r="78" spans="3:3" ht="12.75" x14ac:dyDescent="0.2">
      <c r="C78" s="7"/>
    </row>
    <row r="79" spans="3:3" ht="12.75" x14ac:dyDescent="0.2">
      <c r="C79" s="7"/>
    </row>
    <row r="80" spans="3:3" ht="12.75" x14ac:dyDescent="0.2">
      <c r="C80" s="7"/>
    </row>
    <row r="81" spans="3:3" ht="12.75" x14ac:dyDescent="0.2">
      <c r="C81" s="7"/>
    </row>
    <row r="82" spans="3:3" ht="12.75" x14ac:dyDescent="0.2">
      <c r="C82" s="7"/>
    </row>
    <row r="83" spans="3:3" ht="12.75" x14ac:dyDescent="0.2">
      <c r="C83" s="7"/>
    </row>
    <row r="84" spans="3:3" ht="12.75" x14ac:dyDescent="0.2">
      <c r="C84" s="7"/>
    </row>
    <row r="85" spans="3:3" ht="12.75" x14ac:dyDescent="0.2">
      <c r="C85" s="7"/>
    </row>
    <row r="86" spans="3:3" ht="12.75" x14ac:dyDescent="0.2">
      <c r="C86" s="7"/>
    </row>
    <row r="87" spans="3:3" ht="12.75" x14ac:dyDescent="0.2">
      <c r="C87" s="7"/>
    </row>
    <row r="88" spans="3:3" ht="12.75" x14ac:dyDescent="0.2">
      <c r="C88" s="7"/>
    </row>
    <row r="89" spans="3:3" ht="12.75" x14ac:dyDescent="0.2">
      <c r="C89" s="7"/>
    </row>
    <row r="90" spans="3:3" ht="12.75" x14ac:dyDescent="0.2">
      <c r="C90" s="7"/>
    </row>
    <row r="91" spans="3:3" ht="12.75" x14ac:dyDescent="0.2">
      <c r="C91" s="7"/>
    </row>
    <row r="92" spans="3:3" ht="12.75" x14ac:dyDescent="0.2">
      <c r="C92" s="7"/>
    </row>
    <row r="93" spans="3:3" ht="12.75" x14ac:dyDescent="0.2">
      <c r="C93" s="7"/>
    </row>
    <row r="94" spans="3:3" ht="12.75" x14ac:dyDescent="0.2">
      <c r="C94" s="7"/>
    </row>
    <row r="95" spans="3:3" ht="12.75" x14ac:dyDescent="0.2">
      <c r="C95" s="7"/>
    </row>
    <row r="96" spans="3:3" ht="12.75" x14ac:dyDescent="0.2">
      <c r="C96" s="7"/>
    </row>
    <row r="97" spans="3:3" ht="12.75" x14ac:dyDescent="0.2">
      <c r="C97" s="7"/>
    </row>
    <row r="98" spans="3:3" ht="12.75" x14ac:dyDescent="0.2">
      <c r="C98" s="7"/>
    </row>
    <row r="99" spans="3:3" ht="12.75" x14ac:dyDescent="0.2">
      <c r="C99" s="7"/>
    </row>
    <row r="100" spans="3:3" ht="12.75" x14ac:dyDescent="0.2">
      <c r="C100" s="7"/>
    </row>
    <row r="101" spans="3:3" ht="12.75" x14ac:dyDescent="0.2">
      <c r="C101" s="7"/>
    </row>
    <row r="102" spans="3:3" ht="12.75" x14ac:dyDescent="0.2">
      <c r="C102" s="7"/>
    </row>
    <row r="103" spans="3:3" ht="12.75" x14ac:dyDescent="0.2">
      <c r="C103" s="7"/>
    </row>
    <row r="104" spans="3:3" ht="12.75" x14ac:dyDescent="0.2">
      <c r="C104" s="7"/>
    </row>
    <row r="105" spans="3:3" ht="12.75" x14ac:dyDescent="0.2">
      <c r="C105" s="7"/>
    </row>
    <row r="106" spans="3:3" ht="12.75" x14ac:dyDescent="0.2">
      <c r="C106" s="7"/>
    </row>
    <row r="107" spans="3:3" ht="12.75" x14ac:dyDescent="0.2">
      <c r="C107" s="7"/>
    </row>
    <row r="108" spans="3:3" ht="12.75" x14ac:dyDescent="0.2">
      <c r="C108" s="7"/>
    </row>
    <row r="109" spans="3:3" ht="12.75" x14ac:dyDescent="0.2">
      <c r="C109" s="7"/>
    </row>
    <row r="110" spans="3:3" ht="12.75" x14ac:dyDescent="0.2">
      <c r="C110" s="7"/>
    </row>
    <row r="111" spans="3:3" ht="12.75" x14ac:dyDescent="0.2">
      <c r="C111" s="7"/>
    </row>
    <row r="112" spans="3:3" ht="12.75" x14ac:dyDescent="0.2">
      <c r="C112" s="7"/>
    </row>
    <row r="113" spans="3:3" ht="12.75" x14ac:dyDescent="0.2">
      <c r="C113" s="7"/>
    </row>
    <row r="114" spans="3:3" ht="12.75" x14ac:dyDescent="0.2">
      <c r="C114" s="7"/>
    </row>
    <row r="115" spans="3:3" ht="12.75" x14ac:dyDescent="0.2">
      <c r="C115" s="7"/>
    </row>
    <row r="116" spans="3:3" ht="12.75" x14ac:dyDescent="0.2">
      <c r="C116" s="7"/>
    </row>
    <row r="117" spans="3:3" ht="12.75" x14ac:dyDescent="0.2">
      <c r="C117" s="7"/>
    </row>
    <row r="118" spans="3:3" ht="12.75" x14ac:dyDescent="0.2">
      <c r="C118" s="7"/>
    </row>
    <row r="119" spans="3:3" ht="12.75" x14ac:dyDescent="0.2">
      <c r="C119" s="7"/>
    </row>
    <row r="120" spans="3:3" ht="12.75" x14ac:dyDescent="0.2">
      <c r="C120" s="7"/>
    </row>
    <row r="121" spans="3:3" ht="12.75" x14ac:dyDescent="0.2">
      <c r="C121" s="7"/>
    </row>
    <row r="122" spans="3:3" ht="12.75" x14ac:dyDescent="0.2">
      <c r="C122" s="7"/>
    </row>
    <row r="123" spans="3:3" ht="12.75" x14ac:dyDescent="0.2">
      <c r="C123" s="7"/>
    </row>
    <row r="124" spans="3:3" ht="12.75" x14ac:dyDescent="0.2">
      <c r="C124" s="7"/>
    </row>
    <row r="125" spans="3:3" ht="12.75" x14ac:dyDescent="0.2">
      <c r="C125" s="7"/>
    </row>
    <row r="126" spans="3:3" ht="12.75" x14ac:dyDescent="0.2">
      <c r="C126" s="7"/>
    </row>
    <row r="127" spans="3:3" ht="12.75" x14ac:dyDescent="0.2">
      <c r="C127" s="7"/>
    </row>
    <row r="128" spans="3:3" ht="12.75" x14ac:dyDescent="0.2">
      <c r="C128" s="7"/>
    </row>
    <row r="129" spans="3:3" ht="12.75" x14ac:dyDescent="0.2">
      <c r="C129" s="7"/>
    </row>
    <row r="130" spans="3:3" ht="12.75" x14ac:dyDescent="0.2">
      <c r="C130" s="7"/>
    </row>
    <row r="131" spans="3:3" ht="12.75" x14ac:dyDescent="0.2">
      <c r="C131" s="7"/>
    </row>
    <row r="132" spans="3:3" ht="12.75" x14ac:dyDescent="0.2">
      <c r="C132" s="7"/>
    </row>
    <row r="133" spans="3:3" ht="12.75" x14ac:dyDescent="0.2">
      <c r="C133" s="7"/>
    </row>
    <row r="134" spans="3:3" ht="12.75" x14ac:dyDescent="0.2">
      <c r="C134" s="7"/>
    </row>
    <row r="135" spans="3:3" ht="12.75" x14ac:dyDescent="0.2">
      <c r="C135" s="7"/>
    </row>
    <row r="136" spans="3:3" ht="12.75" x14ac:dyDescent="0.2">
      <c r="C136" s="7"/>
    </row>
    <row r="137" spans="3:3" ht="12.75" x14ac:dyDescent="0.2">
      <c r="C137" s="7"/>
    </row>
    <row r="138" spans="3:3" ht="12.75" x14ac:dyDescent="0.2">
      <c r="C138" s="7"/>
    </row>
    <row r="139" spans="3:3" ht="12.75" x14ac:dyDescent="0.2">
      <c r="C139" s="7"/>
    </row>
    <row r="140" spans="3:3" ht="12.75" x14ac:dyDescent="0.2">
      <c r="C140" s="7"/>
    </row>
    <row r="141" spans="3:3" ht="12.75" x14ac:dyDescent="0.2">
      <c r="C141" s="7"/>
    </row>
    <row r="142" spans="3:3" ht="12.75" x14ac:dyDescent="0.2">
      <c r="C142" s="7"/>
    </row>
    <row r="143" spans="3:3" ht="12.75" x14ac:dyDescent="0.2">
      <c r="C143" s="7"/>
    </row>
    <row r="144" spans="3:3" ht="12.75" x14ac:dyDescent="0.2">
      <c r="C144" s="7"/>
    </row>
    <row r="145" spans="3:3" ht="12.75" x14ac:dyDescent="0.2">
      <c r="C145" s="7"/>
    </row>
    <row r="146" spans="3:3" ht="12.75" x14ac:dyDescent="0.2">
      <c r="C146" s="7"/>
    </row>
    <row r="147" spans="3:3" ht="12.75" x14ac:dyDescent="0.2">
      <c r="C147" s="7"/>
    </row>
    <row r="148" spans="3:3" ht="12.75" x14ac:dyDescent="0.2">
      <c r="C148" s="7"/>
    </row>
    <row r="149" spans="3:3" ht="12.75" x14ac:dyDescent="0.2">
      <c r="C149" s="7"/>
    </row>
    <row r="150" spans="3:3" ht="12.75" x14ac:dyDescent="0.2">
      <c r="C150" s="7"/>
    </row>
    <row r="151" spans="3:3" ht="12.75" x14ac:dyDescent="0.2">
      <c r="C151" s="7"/>
    </row>
    <row r="152" spans="3:3" ht="12.75" x14ac:dyDescent="0.2">
      <c r="C152" s="7"/>
    </row>
    <row r="153" spans="3:3" ht="12.75" x14ac:dyDescent="0.2">
      <c r="C153" s="7"/>
    </row>
    <row r="154" spans="3:3" ht="12.75" x14ac:dyDescent="0.2">
      <c r="C154" s="7"/>
    </row>
    <row r="155" spans="3:3" ht="12.75" x14ac:dyDescent="0.2">
      <c r="C155" s="7"/>
    </row>
    <row r="156" spans="3:3" ht="12.75" x14ac:dyDescent="0.2">
      <c r="C156" s="7"/>
    </row>
    <row r="157" spans="3:3" ht="12.75" x14ac:dyDescent="0.2">
      <c r="C157" s="7"/>
    </row>
    <row r="158" spans="3:3" ht="12.75" x14ac:dyDescent="0.2">
      <c r="C158" s="7"/>
    </row>
    <row r="159" spans="3:3" ht="12.75" x14ac:dyDescent="0.2">
      <c r="C159" s="7"/>
    </row>
    <row r="160" spans="3:3" ht="12.75" x14ac:dyDescent="0.2">
      <c r="C160" s="7"/>
    </row>
    <row r="161" spans="3:3" ht="12.75" x14ac:dyDescent="0.2">
      <c r="C161" s="7"/>
    </row>
    <row r="162" spans="3:3" ht="12.75" x14ac:dyDescent="0.2">
      <c r="C162" s="7"/>
    </row>
    <row r="163" spans="3:3" ht="12.75" x14ac:dyDescent="0.2">
      <c r="C163" s="7"/>
    </row>
    <row r="164" spans="3:3" ht="12.75" x14ac:dyDescent="0.2">
      <c r="C164" s="7"/>
    </row>
    <row r="165" spans="3:3" ht="12.75" x14ac:dyDescent="0.2">
      <c r="C165" s="7"/>
    </row>
    <row r="166" spans="3:3" ht="12.75" x14ac:dyDescent="0.2">
      <c r="C166" s="7"/>
    </row>
    <row r="167" spans="3:3" ht="12.75" x14ac:dyDescent="0.2">
      <c r="C167" s="7"/>
    </row>
    <row r="168" spans="3:3" ht="12.75" x14ac:dyDescent="0.2">
      <c r="C168" s="7"/>
    </row>
    <row r="169" spans="3:3" ht="12.75" x14ac:dyDescent="0.2">
      <c r="C169" s="7"/>
    </row>
    <row r="170" spans="3:3" ht="12.75" x14ac:dyDescent="0.2">
      <c r="C170" s="7"/>
    </row>
    <row r="171" spans="3:3" ht="12.75" x14ac:dyDescent="0.2">
      <c r="C171" s="7"/>
    </row>
    <row r="172" spans="3:3" ht="12.75" x14ac:dyDescent="0.2">
      <c r="C172" s="7"/>
    </row>
    <row r="173" spans="3:3" ht="12.75" x14ac:dyDescent="0.2">
      <c r="C173" s="7"/>
    </row>
    <row r="174" spans="3:3" ht="12.75" x14ac:dyDescent="0.2">
      <c r="C174" s="7"/>
    </row>
    <row r="175" spans="3:3" ht="12.75" x14ac:dyDescent="0.2">
      <c r="C175" s="7"/>
    </row>
    <row r="176" spans="3:3" ht="12.75" x14ac:dyDescent="0.2">
      <c r="C176" s="7"/>
    </row>
    <row r="177" spans="3:3" ht="12.75" x14ac:dyDescent="0.2">
      <c r="C177" s="7"/>
    </row>
    <row r="178" spans="3:3" ht="12.75" x14ac:dyDescent="0.2">
      <c r="C178" s="7"/>
    </row>
    <row r="179" spans="3:3" ht="12.75" x14ac:dyDescent="0.2">
      <c r="C179" s="7"/>
    </row>
    <row r="180" spans="3:3" ht="12.75" x14ac:dyDescent="0.2">
      <c r="C180" s="7"/>
    </row>
    <row r="181" spans="3:3" ht="12.75" x14ac:dyDescent="0.2">
      <c r="C181" s="7"/>
    </row>
    <row r="182" spans="3:3" ht="12.75" x14ac:dyDescent="0.2">
      <c r="C182" s="7"/>
    </row>
    <row r="183" spans="3:3" ht="12.75" x14ac:dyDescent="0.2">
      <c r="C183" s="7"/>
    </row>
    <row r="184" spans="3:3" ht="12.75" x14ac:dyDescent="0.2">
      <c r="C184" s="7"/>
    </row>
    <row r="185" spans="3:3" ht="12.75" x14ac:dyDescent="0.2">
      <c r="C185" s="7"/>
    </row>
    <row r="186" spans="3:3" ht="12.75" x14ac:dyDescent="0.2">
      <c r="C186" s="7"/>
    </row>
    <row r="187" spans="3:3" ht="12.75" x14ac:dyDescent="0.2">
      <c r="C187" s="7"/>
    </row>
    <row r="188" spans="3:3" ht="12.75" x14ac:dyDescent="0.2">
      <c r="C188" s="7"/>
    </row>
    <row r="189" spans="3:3" ht="12.75" x14ac:dyDescent="0.2">
      <c r="C189" s="7"/>
    </row>
    <row r="190" spans="3:3" ht="12.75" x14ac:dyDescent="0.2">
      <c r="C190" s="7"/>
    </row>
    <row r="191" spans="3:3" ht="12.75" x14ac:dyDescent="0.2">
      <c r="C191" s="7"/>
    </row>
    <row r="192" spans="3:3" ht="12.75" x14ac:dyDescent="0.2">
      <c r="C192" s="7"/>
    </row>
    <row r="193" spans="3:3" ht="12.75" x14ac:dyDescent="0.2">
      <c r="C193" s="7"/>
    </row>
    <row r="194" spans="3:3" ht="12.75" x14ac:dyDescent="0.2">
      <c r="C194" s="7"/>
    </row>
    <row r="195" spans="3:3" ht="12.75" x14ac:dyDescent="0.2">
      <c r="C195" s="7"/>
    </row>
    <row r="196" spans="3:3" ht="12.75" x14ac:dyDescent="0.2">
      <c r="C196" s="7"/>
    </row>
    <row r="197" spans="3:3" ht="12.75" x14ac:dyDescent="0.2">
      <c r="C197" s="7"/>
    </row>
    <row r="198" spans="3:3" ht="12.75" x14ac:dyDescent="0.2">
      <c r="C198" s="7"/>
    </row>
    <row r="199" spans="3:3" ht="12.75" x14ac:dyDescent="0.2">
      <c r="C199" s="7"/>
    </row>
    <row r="200" spans="3:3" ht="12.75" x14ac:dyDescent="0.2">
      <c r="C200" s="7"/>
    </row>
    <row r="201" spans="3:3" ht="12.75" x14ac:dyDescent="0.2">
      <c r="C201" s="7"/>
    </row>
    <row r="202" spans="3:3" ht="12.75" x14ac:dyDescent="0.2">
      <c r="C202" s="7"/>
    </row>
    <row r="203" spans="3:3" ht="12.75" x14ac:dyDescent="0.2">
      <c r="C203" s="7"/>
    </row>
    <row r="204" spans="3:3" ht="12.75" x14ac:dyDescent="0.2">
      <c r="C204" s="7"/>
    </row>
    <row r="205" spans="3:3" ht="12.75" x14ac:dyDescent="0.2">
      <c r="C205" s="7"/>
    </row>
    <row r="206" spans="3:3" ht="12.75" x14ac:dyDescent="0.2">
      <c r="C206" s="7"/>
    </row>
    <row r="207" spans="3:3" ht="12.75" x14ac:dyDescent="0.2">
      <c r="C207" s="7"/>
    </row>
    <row r="208" spans="3:3" ht="12.75" x14ac:dyDescent="0.2">
      <c r="C208" s="7"/>
    </row>
    <row r="209" spans="3:3" ht="12.75" x14ac:dyDescent="0.2">
      <c r="C209" s="7"/>
    </row>
    <row r="210" spans="3:3" ht="12.75" x14ac:dyDescent="0.2">
      <c r="C210" s="7"/>
    </row>
    <row r="211" spans="3:3" ht="12.75" x14ac:dyDescent="0.2">
      <c r="C211" s="7"/>
    </row>
    <row r="212" spans="3:3" ht="12.75" x14ac:dyDescent="0.2">
      <c r="C212" s="7"/>
    </row>
    <row r="213" spans="3:3" ht="12.75" x14ac:dyDescent="0.2">
      <c r="C213" s="7"/>
    </row>
    <row r="214" spans="3:3" ht="12.75" x14ac:dyDescent="0.2">
      <c r="C214" s="7"/>
    </row>
    <row r="215" spans="3:3" ht="12.75" x14ac:dyDescent="0.2">
      <c r="C215" s="7"/>
    </row>
    <row r="216" spans="3:3" ht="12.75" x14ac:dyDescent="0.2">
      <c r="C216" s="7"/>
    </row>
    <row r="217" spans="3:3" ht="12.75" x14ac:dyDescent="0.2">
      <c r="C217" s="7"/>
    </row>
    <row r="218" spans="3:3" ht="12.75" x14ac:dyDescent="0.2">
      <c r="C218" s="7"/>
    </row>
    <row r="219" spans="3:3" ht="12.75" x14ac:dyDescent="0.2">
      <c r="C219" s="7"/>
    </row>
    <row r="220" spans="3:3" ht="12.75" x14ac:dyDescent="0.2">
      <c r="C220" s="7"/>
    </row>
    <row r="221" spans="3:3" ht="12.75" x14ac:dyDescent="0.2">
      <c r="C221" s="7"/>
    </row>
    <row r="222" spans="3:3" ht="12.75" x14ac:dyDescent="0.2">
      <c r="C222" s="7"/>
    </row>
    <row r="223" spans="3:3" ht="12.75" x14ac:dyDescent="0.2">
      <c r="C223" s="7"/>
    </row>
    <row r="224" spans="3:3" ht="12.75" x14ac:dyDescent="0.2">
      <c r="C224" s="7"/>
    </row>
    <row r="225" spans="3:3" ht="12.75" x14ac:dyDescent="0.2">
      <c r="C225" s="7"/>
    </row>
    <row r="226" spans="3:3" ht="12.75" x14ac:dyDescent="0.2">
      <c r="C226" s="7"/>
    </row>
    <row r="227" spans="3:3" ht="12.75" x14ac:dyDescent="0.2">
      <c r="C227" s="7"/>
    </row>
    <row r="228" spans="3:3" ht="12.75" x14ac:dyDescent="0.2">
      <c r="C228" s="7"/>
    </row>
    <row r="229" spans="3:3" ht="12.75" x14ac:dyDescent="0.2">
      <c r="C229" s="7"/>
    </row>
    <row r="230" spans="3:3" ht="12.75" x14ac:dyDescent="0.2">
      <c r="C230" s="7"/>
    </row>
    <row r="231" spans="3:3" ht="12.75" x14ac:dyDescent="0.2">
      <c r="C231" s="7"/>
    </row>
    <row r="232" spans="3:3" ht="12.75" x14ac:dyDescent="0.2">
      <c r="C232" s="7"/>
    </row>
    <row r="233" spans="3:3" ht="12.75" x14ac:dyDescent="0.2">
      <c r="C233" s="7"/>
    </row>
    <row r="234" spans="3:3" ht="12.75" x14ac:dyDescent="0.2">
      <c r="C234" s="7"/>
    </row>
    <row r="235" spans="3:3" ht="12.75" x14ac:dyDescent="0.2">
      <c r="C235" s="7"/>
    </row>
    <row r="236" spans="3:3" ht="12.75" x14ac:dyDescent="0.2">
      <c r="C236" s="7"/>
    </row>
    <row r="237" spans="3:3" ht="12.75" x14ac:dyDescent="0.2">
      <c r="C237" s="7"/>
    </row>
    <row r="238" spans="3:3" ht="12.75" x14ac:dyDescent="0.2">
      <c r="C238" s="7"/>
    </row>
    <row r="239" spans="3:3" ht="12.75" x14ac:dyDescent="0.2">
      <c r="C239" s="7"/>
    </row>
    <row r="240" spans="3:3" ht="12.75" x14ac:dyDescent="0.2">
      <c r="C240" s="7"/>
    </row>
    <row r="241" spans="3:3" ht="12.75" x14ac:dyDescent="0.2">
      <c r="C241" s="7"/>
    </row>
    <row r="242" spans="3:3" ht="12.75" x14ac:dyDescent="0.2">
      <c r="C242" s="7"/>
    </row>
    <row r="243" spans="3:3" ht="12.75" x14ac:dyDescent="0.2">
      <c r="C243" s="7"/>
    </row>
    <row r="244" spans="3:3" ht="12.75" x14ac:dyDescent="0.2">
      <c r="C244" s="7"/>
    </row>
    <row r="245" spans="3:3" ht="12.75" x14ac:dyDescent="0.2">
      <c r="C245" s="7"/>
    </row>
    <row r="246" spans="3:3" ht="12.75" x14ac:dyDescent="0.2">
      <c r="C246" s="7"/>
    </row>
    <row r="247" spans="3:3" ht="12.75" x14ac:dyDescent="0.2">
      <c r="C247" s="7"/>
    </row>
    <row r="248" spans="3:3" ht="12.75" x14ac:dyDescent="0.2">
      <c r="C248" s="7"/>
    </row>
    <row r="249" spans="3:3" ht="12.75" x14ac:dyDescent="0.2">
      <c r="C249" s="7"/>
    </row>
    <row r="250" spans="3:3" ht="12.75" x14ac:dyDescent="0.2">
      <c r="C250" s="7"/>
    </row>
    <row r="251" spans="3:3" ht="12.75" x14ac:dyDescent="0.2">
      <c r="C251" s="7"/>
    </row>
    <row r="252" spans="3:3" ht="12.75" x14ac:dyDescent="0.2">
      <c r="C252" s="7"/>
    </row>
    <row r="253" spans="3:3" ht="12.75" x14ac:dyDescent="0.2">
      <c r="C253" s="7"/>
    </row>
    <row r="254" spans="3:3" ht="12.75" x14ac:dyDescent="0.2">
      <c r="C254" s="7"/>
    </row>
    <row r="255" spans="3:3" ht="12.75" x14ac:dyDescent="0.2">
      <c r="C255" s="7"/>
    </row>
    <row r="256" spans="3:3" ht="12.75" x14ac:dyDescent="0.2">
      <c r="C256" s="7"/>
    </row>
    <row r="257" spans="3:3" ht="12.75" x14ac:dyDescent="0.2">
      <c r="C257" s="7"/>
    </row>
    <row r="258" spans="3:3" ht="12.75" x14ac:dyDescent="0.2">
      <c r="C258" s="7"/>
    </row>
    <row r="259" spans="3:3" ht="12.75" x14ac:dyDescent="0.2">
      <c r="C259" s="7"/>
    </row>
    <row r="260" spans="3:3" ht="12.75" x14ac:dyDescent="0.2">
      <c r="C260" s="7"/>
    </row>
    <row r="261" spans="3:3" ht="12.75" x14ac:dyDescent="0.2">
      <c r="C261" s="7"/>
    </row>
    <row r="262" spans="3:3" ht="12.75" x14ac:dyDescent="0.2">
      <c r="C262" s="7"/>
    </row>
    <row r="263" spans="3:3" ht="12.75" x14ac:dyDescent="0.2">
      <c r="C263" s="7"/>
    </row>
    <row r="264" spans="3:3" ht="12.75" x14ac:dyDescent="0.2">
      <c r="C264" s="7"/>
    </row>
    <row r="265" spans="3:3" ht="12.75" x14ac:dyDescent="0.2">
      <c r="C265" s="7"/>
    </row>
    <row r="266" spans="3:3" ht="12.75" x14ac:dyDescent="0.2">
      <c r="C266" s="7"/>
    </row>
    <row r="267" spans="3:3" ht="12.75" x14ac:dyDescent="0.2">
      <c r="C267" s="7"/>
    </row>
    <row r="268" spans="3:3" ht="12.75" x14ac:dyDescent="0.2">
      <c r="C268" s="7"/>
    </row>
    <row r="269" spans="3:3" ht="12.75" x14ac:dyDescent="0.2">
      <c r="C269" s="7"/>
    </row>
    <row r="270" spans="3:3" ht="12.75" x14ac:dyDescent="0.2">
      <c r="C270" s="7"/>
    </row>
    <row r="271" spans="3:3" ht="12.75" x14ac:dyDescent="0.2">
      <c r="C271" s="7"/>
    </row>
    <row r="272" spans="3:3" ht="12.75" x14ac:dyDescent="0.2">
      <c r="C272" s="7"/>
    </row>
    <row r="273" spans="3:3" ht="12.75" x14ac:dyDescent="0.2">
      <c r="C273" s="7"/>
    </row>
    <row r="274" spans="3:3" ht="12.75" x14ac:dyDescent="0.2">
      <c r="C274" s="7"/>
    </row>
    <row r="275" spans="3:3" ht="12.75" x14ac:dyDescent="0.2">
      <c r="C275" s="7"/>
    </row>
    <row r="276" spans="3:3" ht="12.75" x14ac:dyDescent="0.2">
      <c r="C276" s="7"/>
    </row>
    <row r="277" spans="3:3" ht="12.75" x14ac:dyDescent="0.2">
      <c r="C277" s="7"/>
    </row>
    <row r="278" spans="3:3" ht="12.75" x14ac:dyDescent="0.2">
      <c r="C278" s="7"/>
    </row>
    <row r="279" spans="3:3" ht="12.75" x14ac:dyDescent="0.2">
      <c r="C279" s="7"/>
    </row>
    <row r="280" spans="3:3" ht="12.75" x14ac:dyDescent="0.2">
      <c r="C280" s="7"/>
    </row>
    <row r="281" spans="3:3" ht="12.75" x14ac:dyDescent="0.2">
      <c r="C281" s="7"/>
    </row>
    <row r="282" spans="3:3" ht="12.75" x14ac:dyDescent="0.2">
      <c r="C282" s="7"/>
    </row>
    <row r="283" spans="3:3" ht="12.75" x14ac:dyDescent="0.2">
      <c r="C283" s="7"/>
    </row>
    <row r="284" spans="3:3" ht="12.75" x14ac:dyDescent="0.2">
      <c r="C284" s="7"/>
    </row>
    <row r="285" spans="3:3" ht="12.75" x14ac:dyDescent="0.2">
      <c r="C285" s="7"/>
    </row>
    <row r="286" spans="3:3" ht="12.75" x14ac:dyDescent="0.2">
      <c r="C286" s="7"/>
    </row>
    <row r="287" spans="3:3" ht="12.75" x14ac:dyDescent="0.2">
      <c r="C287" s="7"/>
    </row>
    <row r="288" spans="3:3" ht="12.75" x14ac:dyDescent="0.2">
      <c r="C288" s="7"/>
    </row>
    <row r="289" spans="3:3" ht="12.75" x14ac:dyDescent="0.2">
      <c r="C289" s="7"/>
    </row>
    <row r="290" spans="3:3" ht="12.75" x14ac:dyDescent="0.2">
      <c r="C290" s="7"/>
    </row>
    <row r="291" spans="3:3" ht="12.75" x14ac:dyDescent="0.2">
      <c r="C291" s="7"/>
    </row>
    <row r="292" spans="3:3" ht="12.75" x14ac:dyDescent="0.2">
      <c r="C292" s="7"/>
    </row>
    <row r="293" spans="3:3" ht="12.75" x14ac:dyDescent="0.2">
      <c r="C293" s="7"/>
    </row>
    <row r="294" spans="3:3" ht="12.75" x14ac:dyDescent="0.2">
      <c r="C294" s="7"/>
    </row>
    <row r="295" spans="3:3" ht="12.75" x14ac:dyDescent="0.2">
      <c r="C295" s="7"/>
    </row>
    <row r="296" spans="3:3" ht="12.75" x14ac:dyDescent="0.2">
      <c r="C296" s="7"/>
    </row>
    <row r="297" spans="3:3" ht="12.75" x14ac:dyDescent="0.2">
      <c r="C297" s="7"/>
    </row>
    <row r="298" spans="3:3" ht="12.75" x14ac:dyDescent="0.2">
      <c r="C298" s="7"/>
    </row>
    <row r="299" spans="3:3" ht="12.75" x14ac:dyDescent="0.2">
      <c r="C299" s="7"/>
    </row>
    <row r="300" spans="3:3" ht="12.75" x14ac:dyDescent="0.2">
      <c r="C300" s="7"/>
    </row>
    <row r="301" spans="3:3" ht="12.75" x14ac:dyDescent="0.2">
      <c r="C301" s="7"/>
    </row>
    <row r="302" spans="3:3" ht="12.75" x14ac:dyDescent="0.2">
      <c r="C302" s="7"/>
    </row>
    <row r="303" spans="3:3" ht="12.75" x14ac:dyDescent="0.2">
      <c r="C303" s="7"/>
    </row>
    <row r="304" spans="3:3" ht="12.75" x14ac:dyDescent="0.2">
      <c r="C304" s="7"/>
    </row>
    <row r="305" spans="3:3" ht="12.75" x14ac:dyDescent="0.2">
      <c r="C305" s="7"/>
    </row>
    <row r="306" spans="3:3" ht="12.75" x14ac:dyDescent="0.2">
      <c r="C306" s="7"/>
    </row>
    <row r="307" spans="3:3" ht="12.75" x14ac:dyDescent="0.2">
      <c r="C307" s="7"/>
    </row>
    <row r="308" spans="3:3" ht="12.75" x14ac:dyDescent="0.2">
      <c r="C308" s="7"/>
    </row>
    <row r="309" spans="3:3" ht="12.75" x14ac:dyDescent="0.2">
      <c r="C309" s="7"/>
    </row>
    <row r="310" spans="3:3" ht="12.75" x14ac:dyDescent="0.2">
      <c r="C310" s="7"/>
    </row>
    <row r="311" spans="3:3" ht="12.75" x14ac:dyDescent="0.2">
      <c r="C311" s="7"/>
    </row>
    <row r="312" spans="3:3" ht="12.75" x14ac:dyDescent="0.2">
      <c r="C312" s="7"/>
    </row>
    <row r="313" spans="3:3" ht="12.75" x14ac:dyDescent="0.2">
      <c r="C313" s="7"/>
    </row>
    <row r="314" spans="3:3" ht="12.75" x14ac:dyDescent="0.2">
      <c r="C314" s="7"/>
    </row>
    <row r="315" spans="3:3" ht="12.75" x14ac:dyDescent="0.2">
      <c r="C315" s="7"/>
    </row>
    <row r="316" spans="3:3" ht="12.75" x14ac:dyDescent="0.2">
      <c r="C316" s="7"/>
    </row>
    <row r="317" spans="3:3" ht="12.75" x14ac:dyDescent="0.2">
      <c r="C317" s="7"/>
    </row>
    <row r="318" spans="3:3" ht="12.75" x14ac:dyDescent="0.2">
      <c r="C318" s="7"/>
    </row>
    <row r="319" spans="3:3" ht="12.75" x14ac:dyDescent="0.2">
      <c r="C319" s="7"/>
    </row>
    <row r="320" spans="3:3" ht="12.75" x14ac:dyDescent="0.2">
      <c r="C320" s="7"/>
    </row>
    <row r="321" spans="3:3" ht="12.75" x14ac:dyDescent="0.2">
      <c r="C321" s="7"/>
    </row>
    <row r="322" spans="3:3" ht="12.75" x14ac:dyDescent="0.2">
      <c r="C322" s="7"/>
    </row>
    <row r="323" spans="3:3" ht="12.75" x14ac:dyDescent="0.2">
      <c r="C323" s="7"/>
    </row>
    <row r="324" spans="3:3" ht="12.75" x14ac:dyDescent="0.2">
      <c r="C324" s="7"/>
    </row>
    <row r="325" spans="3:3" ht="12.75" x14ac:dyDescent="0.2">
      <c r="C325" s="7"/>
    </row>
    <row r="326" spans="3:3" ht="12.75" x14ac:dyDescent="0.2">
      <c r="C326" s="7"/>
    </row>
    <row r="327" spans="3:3" ht="12.75" x14ac:dyDescent="0.2">
      <c r="C327" s="7"/>
    </row>
    <row r="328" spans="3:3" ht="12.75" x14ac:dyDescent="0.2">
      <c r="C328" s="7"/>
    </row>
    <row r="329" spans="3:3" ht="12.75" x14ac:dyDescent="0.2">
      <c r="C329" s="7"/>
    </row>
    <row r="330" spans="3:3" ht="12.75" x14ac:dyDescent="0.2">
      <c r="C330" s="7"/>
    </row>
    <row r="331" spans="3:3" ht="12.75" x14ac:dyDescent="0.2">
      <c r="C331" s="7"/>
    </row>
    <row r="332" spans="3:3" ht="12.75" x14ac:dyDescent="0.2">
      <c r="C332" s="7"/>
    </row>
    <row r="333" spans="3:3" ht="12.75" x14ac:dyDescent="0.2">
      <c r="C333" s="7"/>
    </row>
    <row r="334" spans="3:3" ht="12.75" x14ac:dyDescent="0.2">
      <c r="C334" s="7"/>
    </row>
    <row r="335" spans="3:3" ht="12.75" x14ac:dyDescent="0.2">
      <c r="C335" s="7"/>
    </row>
    <row r="336" spans="3:3" ht="12.75" x14ac:dyDescent="0.2">
      <c r="C336" s="7"/>
    </row>
    <row r="337" spans="3:3" ht="12.75" x14ac:dyDescent="0.2">
      <c r="C337" s="7"/>
    </row>
    <row r="338" spans="3:3" ht="12.75" x14ac:dyDescent="0.2">
      <c r="C338" s="7"/>
    </row>
    <row r="339" spans="3:3" ht="12.75" x14ac:dyDescent="0.2">
      <c r="C339" s="7"/>
    </row>
    <row r="340" spans="3:3" ht="12.75" x14ac:dyDescent="0.2">
      <c r="C340" s="7"/>
    </row>
    <row r="341" spans="3:3" ht="12.75" x14ac:dyDescent="0.2">
      <c r="C341" s="7"/>
    </row>
    <row r="342" spans="3:3" ht="12.75" x14ac:dyDescent="0.2">
      <c r="C342" s="7"/>
    </row>
    <row r="343" spans="3:3" ht="12.75" x14ac:dyDescent="0.2">
      <c r="C343" s="7"/>
    </row>
    <row r="344" spans="3:3" ht="12.75" x14ac:dyDescent="0.2">
      <c r="C344" s="7"/>
    </row>
    <row r="345" spans="3:3" ht="12.75" x14ac:dyDescent="0.2">
      <c r="C345" s="7"/>
    </row>
    <row r="346" spans="3:3" ht="12.75" x14ac:dyDescent="0.2">
      <c r="C346" s="7"/>
    </row>
    <row r="347" spans="3:3" ht="12.75" x14ac:dyDescent="0.2">
      <c r="C347" s="7"/>
    </row>
    <row r="348" spans="3:3" ht="12.75" x14ac:dyDescent="0.2">
      <c r="C348" s="7"/>
    </row>
    <row r="349" spans="3:3" ht="12.75" x14ac:dyDescent="0.2">
      <c r="C349" s="7"/>
    </row>
    <row r="350" spans="3:3" ht="12.75" x14ac:dyDescent="0.2">
      <c r="C350" s="7"/>
    </row>
    <row r="351" spans="3:3" ht="12.75" x14ac:dyDescent="0.2">
      <c r="C351" s="7"/>
    </row>
    <row r="352" spans="3:3" ht="12.75" x14ac:dyDescent="0.2">
      <c r="C352" s="7"/>
    </row>
    <row r="353" spans="3:3" ht="12.75" x14ac:dyDescent="0.2">
      <c r="C353" s="7"/>
    </row>
    <row r="354" spans="3:3" ht="12.75" x14ac:dyDescent="0.2">
      <c r="C354" s="7"/>
    </row>
    <row r="355" spans="3:3" ht="12.75" x14ac:dyDescent="0.2">
      <c r="C355" s="7"/>
    </row>
    <row r="356" spans="3:3" ht="12.75" x14ac:dyDescent="0.2">
      <c r="C356" s="7"/>
    </row>
    <row r="357" spans="3:3" ht="12.75" x14ac:dyDescent="0.2">
      <c r="C357" s="7"/>
    </row>
    <row r="358" spans="3:3" ht="12.75" x14ac:dyDescent="0.2">
      <c r="C358" s="7"/>
    </row>
    <row r="359" spans="3:3" ht="12.75" x14ac:dyDescent="0.2">
      <c r="C359" s="7"/>
    </row>
    <row r="360" spans="3:3" ht="12.75" x14ac:dyDescent="0.2">
      <c r="C360" s="7"/>
    </row>
    <row r="361" spans="3:3" ht="12.75" x14ac:dyDescent="0.2">
      <c r="C361" s="7"/>
    </row>
    <row r="362" spans="3:3" ht="12.75" x14ac:dyDescent="0.2">
      <c r="C362" s="7"/>
    </row>
    <row r="363" spans="3:3" ht="12.75" x14ac:dyDescent="0.2">
      <c r="C363" s="7"/>
    </row>
    <row r="364" spans="3:3" ht="12.75" x14ac:dyDescent="0.2">
      <c r="C364" s="7"/>
    </row>
    <row r="365" spans="3:3" ht="12.75" x14ac:dyDescent="0.2">
      <c r="C365" s="7"/>
    </row>
    <row r="366" spans="3:3" ht="12.75" x14ac:dyDescent="0.2">
      <c r="C366" s="7"/>
    </row>
    <row r="367" spans="3:3" ht="12.75" x14ac:dyDescent="0.2">
      <c r="C367" s="7"/>
    </row>
    <row r="368" spans="3:3" ht="12.75" x14ac:dyDescent="0.2">
      <c r="C368" s="7"/>
    </row>
    <row r="369" spans="3:3" ht="12.75" x14ac:dyDescent="0.2">
      <c r="C369" s="7"/>
    </row>
    <row r="370" spans="3:3" ht="12.75" x14ac:dyDescent="0.2">
      <c r="C370" s="7"/>
    </row>
    <row r="371" spans="3:3" ht="12.75" x14ac:dyDescent="0.2">
      <c r="C371" s="7"/>
    </row>
    <row r="372" spans="3:3" ht="12.75" x14ac:dyDescent="0.2">
      <c r="C372" s="7"/>
    </row>
    <row r="373" spans="3:3" ht="12.75" x14ac:dyDescent="0.2">
      <c r="C373" s="7"/>
    </row>
    <row r="374" spans="3:3" ht="12.75" x14ac:dyDescent="0.2">
      <c r="C374" s="7"/>
    </row>
    <row r="375" spans="3:3" ht="12.75" x14ac:dyDescent="0.2">
      <c r="C375" s="7"/>
    </row>
    <row r="376" spans="3:3" ht="12.75" x14ac:dyDescent="0.2">
      <c r="C376" s="7"/>
    </row>
    <row r="377" spans="3:3" ht="12.75" x14ac:dyDescent="0.2">
      <c r="C377" s="7"/>
    </row>
    <row r="378" spans="3:3" ht="12.75" x14ac:dyDescent="0.2">
      <c r="C378" s="7"/>
    </row>
    <row r="379" spans="3:3" ht="12.75" x14ac:dyDescent="0.2">
      <c r="C379" s="7"/>
    </row>
    <row r="380" spans="3:3" ht="12.75" x14ac:dyDescent="0.2">
      <c r="C380" s="7"/>
    </row>
    <row r="381" spans="3:3" ht="12.75" x14ac:dyDescent="0.2">
      <c r="C381" s="7"/>
    </row>
    <row r="382" spans="3:3" ht="12.75" x14ac:dyDescent="0.2">
      <c r="C382" s="7"/>
    </row>
    <row r="383" spans="3:3" ht="12.75" x14ac:dyDescent="0.2">
      <c r="C383" s="7"/>
    </row>
    <row r="384" spans="3:3" ht="12.75" x14ac:dyDescent="0.2">
      <c r="C384" s="7"/>
    </row>
    <row r="385" spans="3:3" ht="12.75" x14ac:dyDescent="0.2">
      <c r="C385" s="7"/>
    </row>
    <row r="386" spans="3:3" ht="12.75" x14ac:dyDescent="0.2">
      <c r="C386" s="7"/>
    </row>
    <row r="387" spans="3:3" ht="12.75" x14ac:dyDescent="0.2">
      <c r="C387" s="7"/>
    </row>
    <row r="388" spans="3:3" ht="12.75" x14ac:dyDescent="0.2">
      <c r="C388" s="7"/>
    </row>
    <row r="389" spans="3:3" ht="12.75" x14ac:dyDescent="0.2">
      <c r="C389" s="7"/>
    </row>
    <row r="390" spans="3:3" ht="12.75" x14ac:dyDescent="0.2">
      <c r="C390" s="7"/>
    </row>
    <row r="391" spans="3:3" ht="12.75" x14ac:dyDescent="0.2">
      <c r="C391" s="7"/>
    </row>
    <row r="392" spans="3:3" ht="12.75" x14ac:dyDescent="0.2">
      <c r="C392" s="7"/>
    </row>
    <row r="393" spans="3:3" ht="12.75" x14ac:dyDescent="0.2">
      <c r="C393" s="7"/>
    </row>
    <row r="394" spans="3:3" ht="12.75" x14ac:dyDescent="0.2">
      <c r="C394" s="7"/>
    </row>
    <row r="395" spans="3:3" ht="12.75" x14ac:dyDescent="0.2">
      <c r="C395" s="7"/>
    </row>
    <row r="396" spans="3:3" ht="12.75" x14ac:dyDescent="0.2">
      <c r="C396" s="7"/>
    </row>
    <row r="397" spans="3:3" ht="12.75" x14ac:dyDescent="0.2">
      <c r="C397" s="7"/>
    </row>
    <row r="398" spans="3:3" ht="12.75" x14ac:dyDescent="0.2">
      <c r="C398" s="7"/>
    </row>
    <row r="399" spans="3:3" ht="12.75" x14ac:dyDescent="0.2">
      <c r="C399" s="7"/>
    </row>
    <row r="400" spans="3:3" ht="12.75" x14ac:dyDescent="0.2">
      <c r="C400" s="7"/>
    </row>
    <row r="401" spans="3:3" ht="12.75" x14ac:dyDescent="0.2">
      <c r="C401" s="7"/>
    </row>
    <row r="402" spans="3:3" ht="12.75" x14ac:dyDescent="0.2">
      <c r="C402" s="7"/>
    </row>
    <row r="403" spans="3:3" ht="12.75" x14ac:dyDescent="0.2">
      <c r="C403" s="7"/>
    </row>
    <row r="404" spans="3:3" ht="12.75" x14ac:dyDescent="0.2">
      <c r="C404" s="7"/>
    </row>
    <row r="405" spans="3:3" ht="12.75" x14ac:dyDescent="0.2">
      <c r="C405" s="7"/>
    </row>
    <row r="406" spans="3:3" ht="12.75" x14ac:dyDescent="0.2">
      <c r="C406" s="7"/>
    </row>
    <row r="407" spans="3:3" ht="12.75" x14ac:dyDescent="0.2">
      <c r="C407" s="7"/>
    </row>
    <row r="408" spans="3:3" ht="12.75" x14ac:dyDescent="0.2">
      <c r="C408" s="7"/>
    </row>
    <row r="409" spans="3:3" ht="12.75" x14ac:dyDescent="0.2">
      <c r="C409" s="7"/>
    </row>
    <row r="410" spans="3:3" ht="12.75" x14ac:dyDescent="0.2">
      <c r="C410" s="7"/>
    </row>
    <row r="411" spans="3:3" ht="12.75" x14ac:dyDescent="0.2">
      <c r="C411" s="7"/>
    </row>
    <row r="412" spans="3:3" ht="12.75" x14ac:dyDescent="0.2">
      <c r="C412" s="7"/>
    </row>
    <row r="413" spans="3:3" ht="12.75" x14ac:dyDescent="0.2">
      <c r="C413" s="7"/>
    </row>
    <row r="414" spans="3:3" ht="12.75" x14ac:dyDescent="0.2">
      <c r="C414" s="7"/>
    </row>
    <row r="415" spans="3:3" ht="12.75" x14ac:dyDescent="0.2">
      <c r="C415" s="7"/>
    </row>
    <row r="416" spans="3:3" ht="12.75" x14ac:dyDescent="0.2">
      <c r="C416" s="7"/>
    </row>
    <row r="417" spans="3:3" ht="12.75" x14ac:dyDescent="0.2">
      <c r="C417" s="7"/>
    </row>
    <row r="418" spans="3:3" ht="12.75" x14ac:dyDescent="0.2">
      <c r="C418" s="7"/>
    </row>
    <row r="419" spans="3:3" ht="12.75" x14ac:dyDescent="0.2">
      <c r="C419" s="7"/>
    </row>
    <row r="420" spans="3:3" ht="12.75" x14ac:dyDescent="0.2">
      <c r="C420" s="7"/>
    </row>
    <row r="421" spans="3:3" ht="12.75" x14ac:dyDescent="0.2">
      <c r="C421" s="7"/>
    </row>
    <row r="422" spans="3:3" ht="12.75" x14ac:dyDescent="0.2">
      <c r="C422" s="7"/>
    </row>
    <row r="423" spans="3:3" ht="12.75" x14ac:dyDescent="0.2">
      <c r="C423" s="7"/>
    </row>
    <row r="424" spans="3:3" ht="12.75" x14ac:dyDescent="0.2">
      <c r="C424" s="7"/>
    </row>
    <row r="425" spans="3:3" ht="12.75" x14ac:dyDescent="0.2">
      <c r="C425" s="7"/>
    </row>
    <row r="426" spans="3:3" ht="12.75" x14ac:dyDescent="0.2">
      <c r="C426" s="7"/>
    </row>
    <row r="427" spans="3:3" ht="12.75" x14ac:dyDescent="0.2">
      <c r="C427" s="7"/>
    </row>
    <row r="428" spans="3:3" ht="12.75" x14ac:dyDescent="0.2">
      <c r="C428" s="7"/>
    </row>
    <row r="429" spans="3:3" ht="12.75" x14ac:dyDescent="0.2">
      <c r="C429" s="7"/>
    </row>
    <row r="430" spans="3:3" ht="12.75" x14ac:dyDescent="0.2">
      <c r="C430" s="7"/>
    </row>
    <row r="431" spans="3:3" ht="12.75" x14ac:dyDescent="0.2">
      <c r="C431" s="7"/>
    </row>
    <row r="432" spans="3:3" ht="12.75" x14ac:dyDescent="0.2">
      <c r="C432" s="7"/>
    </row>
    <row r="433" spans="3:3" ht="12.75" x14ac:dyDescent="0.2">
      <c r="C433" s="7"/>
    </row>
    <row r="434" spans="3:3" ht="12.75" x14ac:dyDescent="0.2">
      <c r="C434" s="7"/>
    </row>
    <row r="435" spans="3:3" ht="12.75" x14ac:dyDescent="0.2">
      <c r="C435" s="7"/>
    </row>
    <row r="436" spans="3:3" ht="12.75" x14ac:dyDescent="0.2">
      <c r="C436" s="7"/>
    </row>
    <row r="437" spans="3:3" ht="12.75" x14ac:dyDescent="0.2">
      <c r="C437" s="7"/>
    </row>
    <row r="438" spans="3:3" ht="12.75" x14ac:dyDescent="0.2">
      <c r="C438" s="7"/>
    </row>
    <row r="439" spans="3:3" ht="12.75" x14ac:dyDescent="0.2">
      <c r="C439" s="7"/>
    </row>
    <row r="440" spans="3:3" ht="12.75" x14ac:dyDescent="0.2">
      <c r="C440" s="7"/>
    </row>
    <row r="441" spans="3:3" ht="12.75" x14ac:dyDescent="0.2">
      <c r="C441" s="7"/>
    </row>
    <row r="442" spans="3:3" ht="12.75" x14ac:dyDescent="0.2">
      <c r="C442" s="7"/>
    </row>
    <row r="443" spans="3:3" ht="12.75" x14ac:dyDescent="0.2">
      <c r="C443" s="7"/>
    </row>
    <row r="444" spans="3:3" ht="12.75" x14ac:dyDescent="0.2">
      <c r="C444" s="7"/>
    </row>
    <row r="445" spans="3:3" ht="12.75" x14ac:dyDescent="0.2">
      <c r="C445" s="7"/>
    </row>
    <row r="446" spans="3:3" ht="12.75" x14ac:dyDescent="0.2">
      <c r="C446" s="7"/>
    </row>
    <row r="447" spans="3:3" ht="12.75" x14ac:dyDescent="0.2">
      <c r="C447" s="7"/>
    </row>
    <row r="448" spans="3:3" ht="12.75" x14ac:dyDescent="0.2">
      <c r="C448" s="7"/>
    </row>
    <row r="449" spans="3:3" ht="12.75" x14ac:dyDescent="0.2">
      <c r="C449" s="7"/>
    </row>
    <row r="450" spans="3:3" ht="12.75" x14ac:dyDescent="0.2">
      <c r="C450" s="7"/>
    </row>
    <row r="451" spans="3:3" ht="12.75" x14ac:dyDescent="0.2">
      <c r="C451" s="7"/>
    </row>
    <row r="452" spans="3:3" ht="12.75" x14ac:dyDescent="0.2">
      <c r="C452" s="7"/>
    </row>
    <row r="453" spans="3:3" ht="12.75" x14ac:dyDescent="0.2">
      <c r="C453" s="7"/>
    </row>
    <row r="454" spans="3:3" ht="12.75" x14ac:dyDescent="0.2">
      <c r="C454" s="7"/>
    </row>
    <row r="455" spans="3:3" ht="12.75" x14ac:dyDescent="0.2">
      <c r="C455" s="7"/>
    </row>
    <row r="456" spans="3:3" ht="12.75" x14ac:dyDescent="0.2">
      <c r="C456" s="7"/>
    </row>
    <row r="457" spans="3:3" ht="12.75" x14ac:dyDescent="0.2">
      <c r="C457" s="7"/>
    </row>
    <row r="458" spans="3:3" ht="12.75" x14ac:dyDescent="0.2">
      <c r="C458" s="7"/>
    </row>
    <row r="459" spans="3:3" ht="12.75" x14ac:dyDescent="0.2">
      <c r="C459" s="7"/>
    </row>
    <row r="460" spans="3:3" ht="12.75" x14ac:dyDescent="0.2">
      <c r="C460" s="7"/>
    </row>
    <row r="461" spans="3:3" ht="12.75" x14ac:dyDescent="0.2">
      <c r="C461" s="7"/>
    </row>
    <row r="462" spans="3:3" ht="12.75" x14ac:dyDescent="0.2">
      <c r="C462" s="7"/>
    </row>
    <row r="463" spans="3:3" ht="12.75" x14ac:dyDescent="0.2">
      <c r="C463" s="7"/>
    </row>
    <row r="464" spans="3:3" ht="12.75" x14ac:dyDescent="0.2">
      <c r="C464" s="7"/>
    </row>
    <row r="465" spans="3:3" ht="12.75" x14ac:dyDescent="0.2">
      <c r="C465" s="7"/>
    </row>
    <row r="466" spans="3:3" ht="12.75" x14ac:dyDescent="0.2">
      <c r="C466" s="7"/>
    </row>
    <row r="467" spans="3:3" ht="12.75" x14ac:dyDescent="0.2">
      <c r="C467" s="7"/>
    </row>
    <row r="468" spans="3:3" ht="12.75" x14ac:dyDescent="0.2">
      <c r="C468" s="7"/>
    </row>
    <row r="469" spans="3:3" ht="12.75" x14ac:dyDescent="0.2">
      <c r="C469" s="7"/>
    </row>
    <row r="470" spans="3:3" ht="12.75" x14ac:dyDescent="0.2">
      <c r="C470" s="7"/>
    </row>
    <row r="471" spans="3:3" ht="12.75" x14ac:dyDescent="0.2">
      <c r="C471" s="7"/>
    </row>
    <row r="472" spans="3:3" ht="12.75" x14ac:dyDescent="0.2">
      <c r="C472" s="7"/>
    </row>
    <row r="473" spans="3:3" ht="12.75" x14ac:dyDescent="0.2">
      <c r="C473" s="7"/>
    </row>
    <row r="474" spans="3:3" ht="12.75" x14ac:dyDescent="0.2">
      <c r="C474" s="7"/>
    </row>
    <row r="475" spans="3:3" ht="12.75" x14ac:dyDescent="0.2">
      <c r="C475" s="7"/>
    </row>
    <row r="476" spans="3:3" ht="12.75" x14ac:dyDescent="0.2">
      <c r="C476" s="7"/>
    </row>
    <row r="477" spans="3:3" ht="12.75" x14ac:dyDescent="0.2">
      <c r="C477" s="7"/>
    </row>
    <row r="478" spans="3:3" ht="12.75" x14ac:dyDescent="0.2">
      <c r="C478" s="7"/>
    </row>
    <row r="479" spans="3:3" ht="12.75" x14ac:dyDescent="0.2">
      <c r="C479" s="7"/>
    </row>
    <row r="480" spans="3:3" ht="12.75" x14ac:dyDescent="0.2">
      <c r="C480" s="7"/>
    </row>
    <row r="481" spans="3:3" ht="12.75" x14ac:dyDescent="0.2">
      <c r="C481" s="7"/>
    </row>
    <row r="482" spans="3:3" ht="12.75" x14ac:dyDescent="0.2">
      <c r="C482" s="7"/>
    </row>
    <row r="483" spans="3:3" ht="12.75" x14ac:dyDescent="0.2">
      <c r="C483" s="7"/>
    </row>
    <row r="484" spans="3:3" ht="12.75" x14ac:dyDescent="0.2">
      <c r="C484" s="7"/>
    </row>
    <row r="485" spans="3:3" ht="12.75" x14ac:dyDescent="0.2">
      <c r="C485" s="7"/>
    </row>
    <row r="486" spans="3:3" ht="12.75" x14ac:dyDescent="0.2">
      <c r="C486" s="7"/>
    </row>
    <row r="487" spans="3:3" ht="12.75" x14ac:dyDescent="0.2">
      <c r="C487" s="7"/>
    </row>
    <row r="488" spans="3:3" ht="12.75" x14ac:dyDescent="0.2">
      <c r="C488" s="7"/>
    </row>
    <row r="489" spans="3:3" ht="12.75" x14ac:dyDescent="0.2">
      <c r="C489" s="7"/>
    </row>
    <row r="490" spans="3:3" ht="12.75" x14ac:dyDescent="0.2">
      <c r="C490" s="7"/>
    </row>
    <row r="491" spans="3:3" ht="12.75" x14ac:dyDescent="0.2">
      <c r="C491" s="7"/>
    </row>
    <row r="492" spans="3:3" ht="12.75" x14ac:dyDescent="0.2">
      <c r="C492" s="7"/>
    </row>
    <row r="493" spans="3:3" ht="12.75" x14ac:dyDescent="0.2">
      <c r="C493" s="7"/>
    </row>
    <row r="494" spans="3:3" ht="12.75" x14ac:dyDescent="0.2">
      <c r="C494" s="7"/>
    </row>
    <row r="495" spans="3:3" ht="12.75" x14ac:dyDescent="0.2">
      <c r="C495" s="7"/>
    </row>
    <row r="496" spans="3:3" ht="12.75" x14ac:dyDescent="0.2">
      <c r="C496" s="7"/>
    </row>
    <row r="497" spans="3:3" ht="12.75" x14ac:dyDescent="0.2">
      <c r="C497" s="7"/>
    </row>
    <row r="498" spans="3:3" ht="12.75" x14ac:dyDescent="0.2">
      <c r="C498" s="7"/>
    </row>
    <row r="499" spans="3:3" ht="12.75" x14ac:dyDescent="0.2">
      <c r="C499" s="7"/>
    </row>
    <row r="500" spans="3:3" ht="12.75" x14ac:dyDescent="0.2">
      <c r="C500" s="7"/>
    </row>
    <row r="501" spans="3:3" ht="12.75" x14ac:dyDescent="0.2">
      <c r="C501" s="7"/>
    </row>
    <row r="502" spans="3:3" ht="12.75" x14ac:dyDescent="0.2">
      <c r="C502" s="7"/>
    </row>
    <row r="503" spans="3:3" ht="12.75" x14ac:dyDescent="0.2">
      <c r="C503" s="7"/>
    </row>
    <row r="504" spans="3:3" ht="12.75" x14ac:dyDescent="0.2">
      <c r="C504" s="7"/>
    </row>
    <row r="505" spans="3:3" ht="12.75" x14ac:dyDescent="0.2">
      <c r="C505" s="7"/>
    </row>
    <row r="506" spans="3:3" ht="12.75" x14ac:dyDescent="0.2">
      <c r="C506" s="7"/>
    </row>
    <row r="507" spans="3:3" ht="12.75" x14ac:dyDescent="0.2">
      <c r="C507" s="7"/>
    </row>
    <row r="508" spans="3:3" ht="12.75" x14ac:dyDescent="0.2">
      <c r="C508" s="7"/>
    </row>
    <row r="509" spans="3:3" ht="12.75" x14ac:dyDescent="0.2">
      <c r="C509" s="7"/>
    </row>
    <row r="510" spans="3:3" ht="12.75" x14ac:dyDescent="0.2">
      <c r="C510" s="7"/>
    </row>
    <row r="511" spans="3:3" ht="12.75" x14ac:dyDescent="0.2">
      <c r="C511" s="7"/>
    </row>
    <row r="512" spans="3:3" ht="12.75" x14ac:dyDescent="0.2">
      <c r="C512" s="7"/>
    </row>
    <row r="513" spans="3:3" ht="12.75" x14ac:dyDescent="0.2">
      <c r="C513" s="7"/>
    </row>
    <row r="514" spans="3:3" ht="12.75" x14ac:dyDescent="0.2">
      <c r="C514" s="7"/>
    </row>
    <row r="515" spans="3:3" ht="12.75" x14ac:dyDescent="0.2">
      <c r="C515" s="7"/>
    </row>
    <row r="516" spans="3:3" ht="12.75" x14ac:dyDescent="0.2">
      <c r="C516" s="7"/>
    </row>
    <row r="517" spans="3:3" ht="12.75" x14ac:dyDescent="0.2">
      <c r="C517" s="7"/>
    </row>
    <row r="518" spans="3:3" ht="12.75" x14ac:dyDescent="0.2">
      <c r="C518" s="7"/>
    </row>
    <row r="519" spans="3:3" ht="12.75" x14ac:dyDescent="0.2">
      <c r="C519" s="7"/>
    </row>
    <row r="520" spans="3:3" ht="12.75" x14ac:dyDescent="0.2">
      <c r="C520" s="7"/>
    </row>
    <row r="521" spans="3:3" ht="12.75" x14ac:dyDescent="0.2">
      <c r="C521" s="7"/>
    </row>
    <row r="522" spans="3:3" ht="12.75" x14ac:dyDescent="0.2">
      <c r="C522" s="7"/>
    </row>
    <row r="523" spans="3:3" ht="12.75" x14ac:dyDescent="0.2">
      <c r="C523" s="7"/>
    </row>
    <row r="524" spans="3:3" ht="12.75" x14ac:dyDescent="0.2">
      <c r="C524" s="7"/>
    </row>
    <row r="525" spans="3:3" ht="12.75" x14ac:dyDescent="0.2">
      <c r="C525" s="7"/>
    </row>
    <row r="526" spans="3:3" ht="12.75" x14ac:dyDescent="0.2">
      <c r="C526" s="7"/>
    </row>
    <row r="527" spans="3:3" ht="12.75" x14ac:dyDescent="0.2">
      <c r="C527" s="7"/>
    </row>
    <row r="528" spans="3:3" ht="12.75" x14ac:dyDescent="0.2">
      <c r="C528" s="7"/>
    </row>
    <row r="529" spans="3:3" ht="12.75" x14ac:dyDescent="0.2">
      <c r="C529" s="7"/>
    </row>
    <row r="530" spans="3:3" ht="12.75" x14ac:dyDescent="0.2">
      <c r="C530" s="7"/>
    </row>
    <row r="531" spans="3:3" ht="12.75" x14ac:dyDescent="0.2">
      <c r="C531" s="7"/>
    </row>
    <row r="532" spans="3:3" ht="12.75" x14ac:dyDescent="0.2">
      <c r="C532" s="7"/>
    </row>
    <row r="533" spans="3:3" ht="12.75" x14ac:dyDescent="0.2">
      <c r="C533" s="7"/>
    </row>
    <row r="534" spans="3:3" ht="12.75" x14ac:dyDescent="0.2">
      <c r="C534" s="7"/>
    </row>
    <row r="535" spans="3:3" ht="12.75" x14ac:dyDescent="0.2">
      <c r="C535" s="7"/>
    </row>
    <row r="536" spans="3:3" ht="12.75" x14ac:dyDescent="0.2">
      <c r="C536" s="7"/>
    </row>
    <row r="537" spans="3:3" ht="12.75" x14ac:dyDescent="0.2">
      <c r="C537" s="7"/>
    </row>
    <row r="538" spans="3:3" ht="12.75" x14ac:dyDescent="0.2">
      <c r="C538" s="7"/>
    </row>
    <row r="539" spans="3:3" ht="12.75" x14ac:dyDescent="0.2">
      <c r="C539" s="7"/>
    </row>
    <row r="540" spans="3:3" ht="12.75" x14ac:dyDescent="0.2">
      <c r="C540" s="7"/>
    </row>
    <row r="541" spans="3:3" ht="12.75" x14ac:dyDescent="0.2">
      <c r="C541" s="7"/>
    </row>
    <row r="542" spans="3:3" ht="12.75" x14ac:dyDescent="0.2">
      <c r="C542" s="7"/>
    </row>
    <row r="543" spans="3:3" ht="12.75" x14ac:dyDescent="0.2">
      <c r="C543" s="7"/>
    </row>
    <row r="544" spans="3:3" ht="12.75" x14ac:dyDescent="0.2">
      <c r="C544" s="7"/>
    </row>
    <row r="545" spans="3:3" ht="12.75" x14ac:dyDescent="0.2">
      <c r="C545" s="7"/>
    </row>
    <row r="546" spans="3:3" ht="12.75" x14ac:dyDescent="0.2">
      <c r="C546" s="7"/>
    </row>
    <row r="547" spans="3:3" ht="12.75" x14ac:dyDescent="0.2">
      <c r="C547" s="7"/>
    </row>
    <row r="548" spans="3:3" ht="12.75" x14ac:dyDescent="0.2">
      <c r="C548" s="7"/>
    </row>
    <row r="549" spans="3:3" ht="12.75" x14ac:dyDescent="0.2">
      <c r="C549" s="7"/>
    </row>
    <row r="550" spans="3:3" ht="12.75" x14ac:dyDescent="0.2">
      <c r="C550" s="7"/>
    </row>
    <row r="551" spans="3:3" ht="12.75" x14ac:dyDescent="0.2">
      <c r="C551" s="7"/>
    </row>
    <row r="552" spans="3:3" ht="12.75" x14ac:dyDescent="0.2">
      <c r="C552" s="7"/>
    </row>
    <row r="553" spans="3:3" ht="12.75" x14ac:dyDescent="0.2">
      <c r="C553" s="7"/>
    </row>
    <row r="554" spans="3:3" ht="12.75" x14ac:dyDescent="0.2">
      <c r="C554" s="7"/>
    </row>
    <row r="555" spans="3:3" ht="12.75" x14ac:dyDescent="0.2">
      <c r="C555" s="7"/>
    </row>
    <row r="556" spans="3:3" ht="12.75" x14ac:dyDescent="0.2">
      <c r="C556" s="7"/>
    </row>
    <row r="557" spans="3:3" ht="12.75" x14ac:dyDescent="0.2">
      <c r="C557" s="7"/>
    </row>
    <row r="558" spans="3:3" ht="12.75" x14ac:dyDescent="0.2">
      <c r="C558" s="7"/>
    </row>
    <row r="559" spans="3:3" ht="12.75" x14ac:dyDescent="0.2">
      <c r="C559" s="7"/>
    </row>
    <row r="560" spans="3:3" ht="12.75" x14ac:dyDescent="0.2">
      <c r="C560" s="7"/>
    </row>
    <row r="561" spans="3:3" ht="12.75" x14ac:dyDescent="0.2">
      <c r="C561" s="7"/>
    </row>
    <row r="562" spans="3:3" ht="12.75" x14ac:dyDescent="0.2">
      <c r="C562" s="7"/>
    </row>
    <row r="563" spans="3:3" ht="12.75" x14ac:dyDescent="0.2">
      <c r="C563" s="7"/>
    </row>
    <row r="564" spans="3:3" ht="12.75" x14ac:dyDescent="0.2">
      <c r="C564" s="7"/>
    </row>
    <row r="565" spans="3:3" ht="12.75" x14ac:dyDescent="0.2">
      <c r="C565" s="7"/>
    </row>
    <row r="566" spans="3:3" ht="12.75" x14ac:dyDescent="0.2">
      <c r="C566" s="7"/>
    </row>
    <row r="567" spans="3:3" ht="12.75" x14ac:dyDescent="0.2">
      <c r="C567" s="7"/>
    </row>
    <row r="568" spans="3:3" ht="12.75" x14ac:dyDescent="0.2">
      <c r="C568" s="7"/>
    </row>
    <row r="569" spans="3:3" ht="12.75" x14ac:dyDescent="0.2">
      <c r="C569" s="7"/>
    </row>
    <row r="570" spans="3:3" ht="12.75" x14ac:dyDescent="0.2">
      <c r="C570" s="7"/>
    </row>
    <row r="571" spans="3:3" ht="12.75" x14ac:dyDescent="0.2">
      <c r="C571" s="7"/>
    </row>
    <row r="572" spans="3:3" ht="12.75" x14ac:dyDescent="0.2">
      <c r="C572" s="7"/>
    </row>
    <row r="573" spans="3:3" ht="12.75" x14ac:dyDescent="0.2">
      <c r="C573" s="7"/>
    </row>
    <row r="574" spans="3:3" ht="12.75" x14ac:dyDescent="0.2">
      <c r="C574" s="7"/>
    </row>
    <row r="575" spans="3:3" ht="12.75" x14ac:dyDescent="0.2">
      <c r="C575" s="7"/>
    </row>
    <row r="576" spans="3:3" ht="12.75" x14ac:dyDescent="0.2">
      <c r="C576" s="7"/>
    </row>
    <row r="577" spans="3:3" ht="12.75" x14ac:dyDescent="0.2">
      <c r="C577" s="7"/>
    </row>
    <row r="578" spans="3:3" ht="12.75" x14ac:dyDescent="0.2">
      <c r="C578" s="7"/>
    </row>
    <row r="579" spans="3:3" ht="12.75" x14ac:dyDescent="0.2">
      <c r="C579" s="7"/>
    </row>
    <row r="580" spans="3:3" ht="12.75" x14ac:dyDescent="0.2">
      <c r="C580" s="7"/>
    </row>
    <row r="581" spans="3:3" ht="12.75" x14ac:dyDescent="0.2">
      <c r="C581" s="7"/>
    </row>
    <row r="582" spans="3:3" ht="12.75" x14ac:dyDescent="0.2">
      <c r="C582" s="7"/>
    </row>
    <row r="583" spans="3:3" ht="12.75" x14ac:dyDescent="0.2">
      <c r="C583" s="7"/>
    </row>
    <row r="584" spans="3:3" ht="12.75" x14ac:dyDescent="0.2">
      <c r="C584" s="7"/>
    </row>
    <row r="585" spans="3:3" ht="12.75" x14ac:dyDescent="0.2">
      <c r="C585" s="7"/>
    </row>
    <row r="586" spans="3:3" ht="12.75" x14ac:dyDescent="0.2">
      <c r="C586" s="7"/>
    </row>
    <row r="587" spans="3:3" ht="12.75" x14ac:dyDescent="0.2">
      <c r="C587" s="7"/>
    </row>
    <row r="588" spans="3:3" ht="12.75" x14ac:dyDescent="0.2">
      <c r="C588" s="7"/>
    </row>
    <row r="589" spans="3:3" ht="12.75" x14ac:dyDescent="0.2">
      <c r="C589" s="7"/>
    </row>
    <row r="590" spans="3:3" ht="12.75" x14ac:dyDescent="0.2">
      <c r="C590" s="7"/>
    </row>
    <row r="591" spans="3:3" ht="12.75" x14ac:dyDescent="0.2">
      <c r="C591" s="7"/>
    </row>
    <row r="592" spans="3:3" ht="12.75" x14ac:dyDescent="0.2">
      <c r="C592" s="7"/>
    </row>
    <row r="593" spans="3:3" ht="12.75" x14ac:dyDescent="0.2">
      <c r="C593" s="7"/>
    </row>
    <row r="594" spans="3:3" ht="12.75" x14ac:dyDescent="0.2">
      <c r="C594" s="7"/>
    </row>
    <row r="595" spans="3:3" ht="12.75" x14ac:dyDescent="0.2">
      <c r="C595" s="7"/>
    </row>
    <row r="596" spans="3:3" ht="12.75" x14ac:dyDescent="0.2">
      <c r="C596" s="7"/>
    </row>
    <row r="597" spans="3:3" ht="12.75" x14ac:dyDescent="0.2">
      <c r="C597" s="7"/>
    </row>
    <row r="598" spans="3:3" ht="12.75" x14ac:dyDescent="0.2">
      <c r="C598" s="7"/>
    </row>
    <row r="599" spans="3:3" ht="12.75" x14ac:dyDescent="0.2">
      <c r="C599" s="7"/>
    </row>
    <row r="600" spans="3:3" ht="12.75" x14ac:dyDescent="0.2">
      <c r="C600" s="7"/>
    </row>
    <row r="601" spans="3:3" ht="12.75" x14ac:dyDescent="0.2">
      <c r="C601" s="7"/>
    </row>
    <row r="602" spans="3:3" ht="12.75" x14ac:dyDescent="0.2">
      <c r="C602" s="7"/>
    </row>
    <row r="603" spans="3:3" ht="12.75" x14ac:dyDescent="0.2">
      <c r="C603" s="7"/>
    </row>
    <row r="604" spans="3:3" ht="12.75" x14ac:dyDescent="0.2">
      <c r="C604" s="7"/>
    </row>
    <row r="605" spans="3:3" ht="12.75" x14ac:dyDescent="0.2">
      <c r="C605" s="7"/>
    </row>
    <row r="606" spans="3:3" ht="12.75" x14ac:dyDescent="0.2">
      <c r="C606" s="7"/>
    </row>
    <row r="607" spans="3:3" ht="12.75" x14ac:dyDescent="0.2">
      <c r="C607" s="7"/>
    </row>
    <row r="608" spans="3:3" ht="12.75" x14ac:dyDescent="0.2">
      <c r="C608" s="7"/>
    </row>
    <row r="609" spans="3:3" ht="12.75" x14ac:dyDescent="0.2">
      <c r="C609" s="7"/>
    </row>
    <row r="610" spans="3:3" ht="12.75" x14ac:dyDescent="0.2">
      <c r="C610" s="7"/>
    </row>
    <row r="611" spans="3:3" ht="12.75" x14ac:dyDescent="0.2">
      <c r="C611" s="7"/>
    </row>
    <row r="612" spans="3:3" ht="12.75" x14ac:dyDescent="0.2">
      <c r="C612" s="7"/>
    </row>
    <row r="613" spans="3:3" ht="12.75" x14ac:dyDescent="0.2">
      <c r="C613" s="7"/>
    </row>
    <row r="614" spans="3:3" ht="12.75" x14ac:dyDescent="0.2">
      <c r="C614" s="7"/>
    </row>
    <row r="615" spans="3:3" ht="12.75" x14ac:dyDescent="0.2">
      <c r="C615" s="7"/>
    </row>
    <row r="616" spans="3:3" ht="12.75" x14ac:dyDescent="0.2">
      <c r="C616" s="7"/>
    </row>
    <row r="617" spans="3:3" ht="12.75" x14ac:dyDescent="0.2">
      <c r="C617" s="7"/>
    </row>
    <row r="618" spans="3:3" ht="12.75" x14ac:dyDescent="0.2">
      <c r="C618" s="7"/>
    </row>
    <row r="619" spans="3:3" ht="12.75" x14ac:dyDescent="0.2">
      <c r="C619" s="7"/>
    </row>
    <row r="620" spans="3:3" ht="12.75" x14ac:dyDescent="0.2">
      <c r="C620" s="7"/>
    </row>
    <row r="621" spans="3:3" ht="12.75" x14ac:dyDescent="0.2">
      <c r="C621" s="7"/>
    </row>
    <row r="622" spans="3:3" ht="12.75" x14ac:dyDescent="0.2">
      <c r="C622" s="7"/>
    </row>
    <row r="623" spans="3:3" ht="12.75" x14ac:dyDescent="0.2">
      <c r="C623" s="7"/>
    </row>
    <row r="624" spans="3:3" ht="12.75" x14ac:dyDescent="0.2">
      <c r="C624" s="7"/>
    </row>
    <row r="625" spans="3:3" ht="12.75" x14ac:dyDescent="0.2">
      <c r="C625" s="7"/>
    </row>
    <row r="626" spans="3:3" ht="12.75" x14ac:dyDescent="0.2">
      <c r="C626" s="7"/>
    </row>
    <row r="627" spans="3:3" ht="12.75" x14ac:dyDescent="0.2">
      <c r="C627" s="7"/>
    </row>
    <row r="628" spans="3:3" ht="12.75" x14ac:dyDescent="0.2">
      <c r="C628" s="7"/>
    </row>
    <row r="629" spans="3:3" ht="12.75" x14ac:dyDescent="0.2">
      <c r="C629" s="7"/>
    </row>
    <row r="630" spans="3:3" ht="12.75" x14ac:dyDescent="0.2">
      <c r="C630" s="7"/>
    </row>
    <row r="631" spans="3:3" ht="12.75" x14ac:dyDescent="0.2">
      <c r="C631" s="7"/>
    </row>
    <row r="632" spans="3:3" ht="12.75" x14ac:dyDescent="0.2">
      <c r="C632" s="7"/>
    </row>
    <row r="633" spans="3:3" ht="12.75" x14ac:dyDescent="0.2">
      <c r="C633" s="7"/>
    </row>
    <row r="634" spans="3:3" ht="12.75" x14ac:dyDescent="0.2">
      <c r="C634" s="7"/>
    </row>
    <row r="635" spans="3:3" ht="12.75" x14ac:dyDescent="0.2">
      <c r="C635" s="7"/>
    </row>
    <row r="636" spans="3:3" ht="12.75" x14ac:dyDescent="0.2">
      <c r="C636" s="7"/>
    </row>
    <row r="637" spans="3:3" ht="12.75" x14ac:dyDescent="0.2">
      <c r="C637" s="7"/>
    </row>
    <row r="638" spans="3:3" ht="12.75" x14ac:dyDescent="0.2">
      <c r="C638" s="7"/>
    </row>
    <row r="639" spans="3:3" ht="12.75" x14ac:dyDescent="0.2">
      <c r="C639" s="7"/>
    </row>
    <row r="640" spans="3:3" ht="12.75" x14ac:dyDescent="0.2">
      <c r="C640" s="7"/>
    </row>
    <row r="641" spans="3:3" ht="12.75" x14ac:dyDescent="0.2">
      <c r="C641" s="7"/>
    </row>
    <row r="642" spans="3:3" ht="12.75" x14ac:dyDescent="0.2">
      <c r="C642" s="7"/>
    </row>
    <row r="643" spans="3:3" ht="12.75" x14ac:dyDescent="0.2">
      <c r="C643" s="7"/>
    </row>
    <row r="644" spans="3:3" ht="12.75" x14ac:dyDescent="0.2">
      <c r="C644" s="7"/>
    </row>
    <row r="645" spans="3:3" ht="12.75" x14ac:dyDescent="0.2">
      <c r="C645" s="7"/>
    </row>
    <row r="646" spans="3:3" ht="12.75" x14ac:dyDescent="0.2">
      <c r="C646" s="7"/>
    </row>
    <row r="647" spans="3:3" ht="12.75" x14ac:dyDescent="0.2">
      <c r="C647" s="7"/>
    </row>
    <row r="648" spans="3:3" ht="12.75" x14ac:dyDescent="0.2">
      <c r="C648" s="7"/>
    </row>
    <row r="649" spans="3:3" ht="12.75" x14ac:dyDescent="0.2">
      <c r="C649" s="7"/>
    </row>
    <row r="650" spans="3:3" ht="12.75" x14ac:dyDescent="0.2">
      <c r="C650" s="7"/>
    </row>
    <row r="651" spans="3:3" ht="12.75" x14ac:dyDescent="0.2">
      <c r="C651" s="7"/>
    </row>
    <row r="652" spans="3:3" ht="12.75" x14ac:dyDescent="0.2">
      <c r="C652" s="7"/>
    </row>
    <row r="653" spans="3:3" ht="12.75" x14ac:dyDescent="0.2">
      <c r="C653" s="7"/>
    </row>
    <row r="654" spans="3:3" ht="12.75" x14ac:dyDescent="0.2">
      <c r="C654" s="7"/>
    </row>
    <row r="655" spans="3:3" ht="12.75" x14ac:dyDescent="0.2">
      <c r="C655" s="7"/>
    </row>
    <row r="656" spans="3:3" ht="12.75" x14ac:dyDescent="0.2">
      <c r="C656" s="7"/>
    </row>
    <row r="657" spans="3:3" ht="12.75" x14ac:dyDescent="0.2">
      <c r="C657" s="7"/>
    </row>
    <row r="658" spans="3:3" ht="12.75" x14ac:dyDescent="0.2">
      <c r="C658" s="7"/>
    </row>
    <row r="659" spans="3:3" ht="12.75" x14ac:dyDescent="0.2">
      <c r="C659" s="7"/>
    </row>
    <row r="660" spans="3:3" ht="12.75" x14ac:dyDescent="0.2">
      <c r="C660" s="7"/>
    </row>
    <row r="661" spans="3:3" ht="12.75" x14ac:dyDescent="0.2">
      <c r="C661" s="7"/>
    </row>
    <row r="662" spans="3:3" ht="12.75" x14ac:dyDescent="0.2">
      <c r="C662" s="7"/>
    </row>
    <row r="663" spans="3:3" ht="12.75" x14ac:dyDescent="0.2">
      <c r="C663" s="7"/>
    </row>
    <row r="664" spans="3:3" ht="12.75" x14ac:dyDescent="0.2">
      <c r="C664" s="7"/>
    </row>
    <row r="665" spans="3:3" ht="12.75" x14ac:dyDescent="0.2">
      <c r="C665" s="7"/>
    </row>
    <row r="666" spans="3:3" ht="12.75" x14ac:dyDescent="0.2">
      <c r="C666" s="7"/>
    </row>
    <row r="667" spans="3:3" ht="12.75" x14ac:dyDescent="0.2">
      <c r="C667" s="7"/>
    </row>
    <row r="668" spans="3:3" ht="12.75" x14ac:dyDescent="0.2">
      <c r="C668" s="7"/>
    </row>
    <row r="669" spans="3:3" ht="12.75" x14ac:dyDescent="0.2">
      <c r="C669" s="7"/>
    </row>
    <row r="670" spans="3:3" ht="12.75" x14ac:dyDescent="0.2">
      <c r="C670" s="7"/>
    </row>
    <row r="671" spans="3:3" ht="12.75" x14ac:dyDescent="0.2">
      <c r="C671" s="7"/>
    </row>
    <row r="672" spans="3:3" ht="12.75" x14ac:dyDescent="0.2">
      <c r="C672" s="7"/>
    </row>
    <row r="673" spans="3:3" ht="12.75" x14ac:dyDescent="0.2">
      <c r="C673" s="7"/>
    </row>
    <row r="674" spans="3:3" ht="12.75" x14ac:dyDescent="0.2">
      <c r="C674" s="7"/>
    </row>
    <row r="675" spans="3:3" ht="12.75" x14ac:dyDescent="0.2">
      <c r="C675" s="7"/>
    </row>
    <row r="676" spans="3:3" ht="12.75" x14ac:dyDescent="0.2">
      <c r="C676" s="7"/>
    </row>
    <row r="677" spans="3:3" ht="12.75" x14ac:dyDescent="0.2">
      <c r="C677" s="7"/>
    </row>
    <row r="678" spans="3:3" ht="12.75" x14ac:dyDescent="0.2">
      <c r="C678" s="7"/>
    </row>
    <row r="679" spans="3:3" ht="12.75" x14ac:dyDescent="0.2">
      <c r="C679" s="7"/>
    </row>
    <row r="680" spans="3:3" ht="12.75" x14ac:dyDescent="0.2">
      <c r="C680" s="7"/>
    </row>
    <row r="681" spans="3:3" ht="12.75" x14ac:dyDescent="0.2">
      <c r="C681" s="7"/>
    </row>
    <row r="682" spans="3:3" ht="12.75" x14ac:dyDescent="0.2">
      <c r="C682" s="7"/>
    </row>
    <row r="683" spans="3:3" ht="12.75" x14ac:dyDescent="0.2">
      <c r="C683" s="7"/>
    </row>
    <row r="684" spans="3:3" ht="12.75" x14ac:dyDescent="0.2">
      <c r="C684" s="7"/>
    </row>
    <row r="685" spans="3:3" ht="12.75" x14ac:dyDescent="0.2">
      <c r="C685" s="7"/>
    </row>
    <row r="686" spans="3:3" ht="12.75" x14ac:dyDescent="0.2">
      <c r="C686" s="7"/>
    </row>
    <row r="687" spans="3:3" ht="12.75" x14ac:dyDescent="0.2">
      <c r="C687" s="7"/>
    </row>
    <row r="688" spans="3:3" ht="12.75" x14ac:dyDescent="0.2">
      <c r="C688" s="7"/>
    </row>
    <row r="689" spans="3:3" ht="12.75" x14ac:dyDescent="0.2">
      <c r="C689" s="7"/>
    </row>
    <row r="690" spans="3:3" ht="12.75" x14ac:dyDescent="0.2">
      <c r="C690" s="7"/>
    </row>
    <row r="691" spans="3:3" ht="12.75" x14ac:dyDescent="0.2">
      <c r="C691" s="7"/>
    </row>
    <row r="692" spans="3:3" ht="12.75" x14ac:dyDescent="0.2">
      <c r="C692" s="7"/>
    </row>
    <row r="693" spans="3:3" ht="12.75" x14ac:dyDescent="0.2">
      <c r="C693" s="7"/>
    </row>
    <row r="694" spans="3:3" ht="12.75" x14ac:dyDescent="0.2">
      <c r="C694" s="7"/>
    </row>
    <row r="695" spans="3:3" ht="12.75" x14ac:dyDescent="0.2">
      <c r="C695" s="7"/>
    </row>
    <row r="696" spans="3:3" ht="12.75" x14ac:dyDescent="0.2">
      <c r="C696" s="7"/>
    </row>
    <row r="697" spans="3:3" ht="12.75" x14ac:dyDescent="0.2">
      <c r="C697" s="7"/>
    </row>
    <row r="698" spans="3:3" ht="12.75" x14ac:dyDescent="0.2">
      <c r="C698" s="7"/>
    </row>
    <row r="699" spans="3:3" ht="12.75" x14ac:dyDescent="0.2">
      <c r="C699" s="7"/>
    </row>
    <row r="700" spans="3:3" ht="12.75" x14ac:dyDescent="0.2">
      <c r="C700" s="7"/>
    </row>
    <row r="701" spans="3:3" ht="12.75" x14ac:dyDescent="0.2">
      <c r="C701" s="7"/>
    </row>
    <row r="702" spans="3:3" ht="12.75" x14ac:dyDescent="0.2">
      <c r="C702" s="7"/>
    </row>
    <row r="703" spans="3:3" ht="12.75" x14ac:dyDescent="0.2">
      <c r="C703" s="7"/>
    </row>
    <row r="704" spans="3:3" ht="12.75" x14ac:dyDescent="0.2">
      <c r="C704" s="7"/>
    </row>
    <row r="705" spans="3:3" ht="12.75" x14ac:dyDescent="0.2">
      <c r="C705" s="7"/>
    </row>
    <row r="706" spans="3:3" ht="12.75" x14ac:dyDescent="0.2">
      <c r="C706" s="7"/>
    </row>
    <row r="707" spans="3:3" ht="12.75" x14ac:dyDescent="0.2">
      <c r="C707" s="7"/>
    </row>
    <row r="708" spans="3:3" ht="12.75" x14ac:dyDescent="0.2">
      <c r="C708" s="7"/>
    </row>
    <row r="709" spans="3:3" ht="12.75" x14ac:dyDescent="0.2">
      <c r="C709" s="7"/>
    </row>
    <row r="710" spans="3:3" ht="12.75" x14ac:dyDescent="0.2">
      <c r="C710" s="7"/>
    </row>
    <row r="711" spans="3:3" ht="12.75" x14ac:dyDescent="0.2">
      <c r="C711" s="7"/>
    </row>
    <row r="712" spans="3:3" ht="12.75" x14ac:dyDescent="0.2">
      <c r="C712" s="7"/>
    </row>
    <row r="713" spans="3:3" ht="12.75" x14ac:dyDescent="0.2">
      <c r="C713" s="7"/>
    </row>
    <row r="714" spans="3:3" ht="12.75" x14ac:dyDescent="0.2">
      <c r="C714" s="7"/>
    </row>
    <row r="715" spans="3:3" ht="12.75" x14ac:dyDescent="0.2">
      <c r="C715" s="7"/>
    </row>
    <row r="716" spans="3:3" ht="12.75" x14ac:dyDescent="0.2">
      <c r="C716" s="7"/>
    </row>
    <row r="717" spans="3:3" ht="12.75" x14ac:dyDescent="0.2">
      <c r="C717" s="7"/>
    </row>
    <row r="718" spans="3:3" ht="12.75" x14ac:dyDescent="0.2">
      <c r="C718" s="7"/>
    </row>
    <row r="719" spans="3:3" ht="12.75" x14ac:dyDescent="0.2">
      <c r="C719" s="7"/>
    </row>
    <row r="720" spans="3:3" ht="12.75" x14ac:dyDescent="0.2">
      <c r="C720" s="7"/>
    </row>
    <row r="721" spans="3:3" ht="12.75" x14ac:dyDescent="0.2">
      <c r="C721" s="7"/>
    </row>
    <row r="722" spans="3:3" ht="12.75" x14ac:dyDescent="0.2">
      <c r="C722" s="7"/>
    </row>
    <row r="723" spans="3:3" ht="12.75" x14ac:dyDescent="0.2">
      <c r="C723" s="7"/>
    </row>
    <row r="724" spans="3:3" ht="12.75" x14ac:dyDescent="0.2">
      <c r="C724" s="7"/>
    </row>
    <row r="725" spans="3:3" ht="12.75" x14ac:dyDescent="0.2">
      <c r="C725" s="7"/>
    </row>
    <row r="726" spans="3:3" ht="12.75" x14ac:dyDescent="0.2">
      <c r="C726" s="7"/>
    </row>
    <row r="727" spans="3:3" ht="12.75" x14ac:dyDescent="0.2">
      <c r="C727" s="7"/>
    </row>
    <row r="728" spans="3:3" ht="12.75" x14ac:dyDescent="0.2">
      <c r="C728" s="7"/>
    </row>
    <row r="729" spans="3:3" ht="12.75" x14ac:dyDescent="0.2">
      <c r="C729" s="7"/>
    </row>
    <row r="730" spans="3:3" ht="12.75" x14ac:dyDescent="0.2">
      <c r="C730" s="7"/>
    </row>
    <row r="731" spans="3:3" ht="12.75" x14ac:dyDescent="0.2">
      <c r="C731" s="7"/>
    </row>
    <row r="732" spans="3:3" ht="12.75" x14ac:dyDescent="0.2">
      <c r="C732" s="7"/>
    </row>
    <row r="733" spans="3:3" ht="12.75" x14ac:dyDescent="0.2">
      <c r="C733" s="7"/>
    </row>
    <row r="734" spans="3:3" ht="12.75" x14ac:dyDescent="0.2">
      <c r="C734" s="7"/>
    </row>
    <row r="735" spans="3:3" ht="12.75" x14ac:dyDescent="0.2">
      <c r="C735" s="7"/>
    </row>
    <row r="736" spans="3:3" ht="12.75" x14ac:dyDescent="0.2">
      <c r="C736" s="7"/>
    </row>
    <row r="737" spans="3:3" ht="12.75" x14ac:dyDescent="0.2">
      <c r="C737" s="7"/>
    </row>
    <row r="738" spans="3:3" ht="12.75" x14ac:dyDescent="0.2">
      <c r="C738" s="7"/>
    </row>
    <row r="739" spans="3:3" ht="12.75" x14ac:dyDescent="0.2">
      <c r="C739" s="7"/>
    </row>
    <row r="740" spans="3:3" ht="12.75" x14ac:dyDescent="0.2">
      <c r="C740" s="7"/>
    </row>
    <row r="741" spans="3:3" ht="12.75" x14ac:dyDescent="0.2">
      <c r="C741" s="7"/>
    </row>
    <row r="742" spans="3:3" ht="12.75" x14ac:dyDescent="0.2">
      <c r="C742" s="7"/>
    </row>
    <row r="743" spans="3:3" ht="12.75" x14ac:dyDescent="0.2">
      <c r="C743" s="7"/>
    </row>
    <row r="744" spans="3:3" ht="12.75" x14ac:dyDescent="0.2">
      <c r="C744" s="7"/>
    </row>
    <row r="745" spans="3:3" ht="12.75" x14ac:dyDescent="0.2">
      <c r="C745" s="7"/>
    </row>
    <row r="746" spans="3:3" ht="12.75" x14ac:dyDescent="0.2">
      <c r="C746" s="7"/>
    </row>
    <row r="747" spans="3:3" ht="12.75" x14ac:dyDescent="0.2">
      <c r="C747" s="7"/>
    </row>
    <row r="748" spans="3:3" ht="12.75" x14ac:dyDescent="0.2">
      <c r="C748" s="7"/>
    </row>
    <row r="749" spans="3:3" ht="12.75" x14ac:dyDescent="0.2">
      <c r="C749" s="7"/>
    </row>
    <row r="750" spans="3:3" ht="12.75" x14ac:dyDescent="0.2">
      <c r="C750" s="7"/>
    </row>
    <row r="751" spans="3:3" ht="12.75" x14ac:dyDescent="0.2">
      <c r="C751" s="7"/>
    </row>
    <row r="752" spans="3:3" ht="12.75" x14ac:dyDescent="0.2">
      <c r="C752" s="7"/>
    </row>
    <row r="753" spans="3:3" ht="12.75" x14ac:dyDescent="0.2">
      <c r="C753" s="7"/>
    </row>
    <row r="754" spans="3:3" ht="12.75" x14ac:dyDescent="0.2">
      <c r="C754" s="7"/>
    </row>
    <row r="755" spans="3:3" ht="12.75" x14ac:dyDescent="0.2">
      <c r="C755" s="7"/>
    </row>
    <row r="756" spans="3:3" ht="12.75" x14ac:dyDescent="0.2">
      <c r="C756" s="7"/>
    </row>
    <row r="757" spans="3:3" ht="12.75" x14ac:dyDescent="0.2">
      <c r="C757" s="7"/>
    </row>
    <row r="758" spans="3:3" ht="12.75" x14ac:dyDescent="0.2">
      <c r="C758" s="7"/>
    </row>
    <row r="759" spans="3:3" ht="12.75" x14ac:dyDescent="0.2">
      <c r="C759" s="7"/>
    </row>
    <row r="760" spans="3:3" ht="12.75" x14ac:dyDescent="0.2">
      <c r="C760" s="7"/>
    </row>
    <row r="761" spans="3:3" ht="12.75" x14ac:dyDescent="0.2">
      <c r="C761" s="7"/>
    </row>
    <row r="762" spans="3:3" ht="12.75" x14ac:dyDescent="0.2">
      <c r="C762" s="7"/>
    </row>
    <row r="763" spans="3:3" ht="12.75" x14ac:dyDescent="0.2">
      <c r="C763" s="7"/>
    </row>
    <row r="764" spans="3:3" ht="12.75" x14ac:dyDescent="0.2">
      <c r="C764" s="7"/>
    </row>
    <row r="765" spans="3:3" ht="12.75" x14ac:dyDescent="0.2">
      <c r="C765" s="7"/>
    </row>
    <row r="766" spans="3:3" ht="12.75" x14ac:dyDescent="0.2">
      <c r="C766" s="7"/>
    </row>
    <row r="767" spans="3:3" ht="12.75" x14ac:dyDescent="0.2">
      <c r="C767" s="7"/>
    </row>
    <row r="768" spans="3:3" ht="12.75" x14ac:dyDescent="0.2">
      <c r="C768" s="7"/>
    </row>
    <row r="769" spans="3:3" ht="12.75" x14ac:dyDescent="0.2">
      <c r="C769" s="7"/>
    </row>
    <row r="770" spans="3:3" ht="12.75" x14ac:dyDescent="0.2">
      <c r="C770" s="7"/>
    </row>
    <row r="771" spans="3:3" ht="12.75" x14ac:dyDescent="0.2">
      <c r="C771" s="7"/>
    </row>
    <row r="772" spans="3:3" ht="12.75" x14ac:dyDescent="0.2">
      <c r="C772" s="7"/>
    </row>
    <row r="773" spans="3:3" ht="12.75" x14ac:dyDescent="0.2">
      <c r="C773" s="7"/>
    </row>
    <row r="774" spans="3:3" ht="12.75" x14ac:dyDescent="0.2">
      <c r="C774" s="7"/>
    </row>
    <row r="775" spans="3:3" ht="12.75" x14ac:dyDescent="0.2">
      <c r="C775" s="7"/>
    </row>
    <row r="776" spans="3:3" ht="12.75" x14ac:dyDescent="0.2">
      <c r="C776" s="7"/>
    </row>
    <row r="777" spans="3:3" ht="12.75" x14ac:dyDescent="0.2">
      <c r="C777" s="7"/>
    </row>
    <row r="778" spans="3:3" ht="12.75" x14ac:dyDescent="0.2">
      <c r="C778" s="7"/>
    </row>
    <row r="779" spans="3:3" ht="12.75" x14ac:dyDescent="0.2">
      <c r="C779" s="7"/>
    </row>
    <row r="780" spans="3:3" ht="12.75" x14ac:dyDescent="0.2">
      <c r="C780" s="7"/>
    </row>
    <row r="781" spans="3:3" ht="12.75" x14ac:dyDescent="0.2">
      <c r="C781" s="7"/>
    </row>
    <row r="782" spans="3:3" ht="12.75" x14ac:dyDescent="0.2">
      <c r="C782" s="7"/>
    </row>
    <row r="783" spans="3:3" ht="12.75" x14ac:dyDescent="0.2">
      <c r="C783" s="7"/>
    </row>
    <row r="784" spans="3:3" ht="12.75" x14ac:dyDescent="0.2">
      <c r="C784" s="7"/>
    </row>
    <row r="785" spans="3:3" ht="12.75" x14ac:dyDescent="0.2">
      <c r="C785" s="7"/>
    </row>
    <row r="786" spans="3:3" ht="12.75" x14ac:dyDescent="0.2">
      <c r="C786" s="7"/>
    </row>
    <row r="787" spans="3:3" ht="12.75" x14ac:dyDescent="0.2">
      <c r="C787" s="7"/>
    </row>
    <row r="788" spans="3:3" ht="12.75" x14ac:dyDescent="0.2">
      <c r="C788" s="7"/>
    </row>
    <row r="789" spans="3:3" ht="12.75" x14ac:dyDescent="0.2">
      <c r="C789" s="7"/>
    </row>
    <row r="790" spans="3:3" ht="12.75" x14ac:dyDescent="0.2">
      <c r="C790" s="7"/>
    </row>
    <row r="791" spans="3:3" ht="12.75" x14ac:dyDescent="0.2">
      <c r="C791" s="7"/>
    </row>
    <row r="792" spans="3:3" ht="12.75" x14ac:dyDescent="0.2">
      <c r="C792" s="7"/>
    </row>
    <row r="793" spans="3:3" ht="12.75" x14ac:dyDescent="0.2">
      <c r="C793" s="7"/>
    </row>
    <row r="794" spans="3:3" ht="12.75" x14ac:dyDescent="0.2">
      <c r="C794" s="7"/>
    </row>
    <row r="795" spans="3:3" ht="12.75" x14ac:dyDescent="0.2">
      <c r="C795" s="7"/>
    </row>
    <row r="796" spans="3:3" ht="12.75" x14ac:dyDescent="0.2">
      <c r="C796" s="7"/>
    </row>
    <row r="797" spans="3:3" ht="12.75" x14ac:dyDescent="0.2">
      <c r="C797" s="7"/>
    </row>
    <row r="798" spans="3:3" ht="12.75" x14ac:dyDescent="0.2">
      <c r="C798" s="7"/>
    </row>
    <row r="799" spans="3:3" ht="12.75" x14ac:dyDescent="0.2">
      <c r="C799" s="7"/>
    </row>
    <row r="800" spans="3:3" ht="12.75" x14ac:dyDescent="0.2">
      <c r="C800" s="7"/>
    </row>
    <row r="801" spans="3:3" ht="12.75" x14ac:dyDescent="0.2">
      <c r="C801" s="7"/>
    </row>
    <row r="802" spans="3:3" ht="12.75" x14ac:dyDescent="0.2">
      <c r="C802" s="7"/>
    </row>
    <row r="803" spans="3:3" ht="12.75" x14ac:dyDescent="0.2">
      <c r="C803" s="7"/>
    </row>
    <row r="804" spans="3:3" ht="12.75" x14ac:dyDescent="0.2">
      <c r="C804" s="7"/>
    </row>
    <row r="805" spans="3:3" ht="12.75" x14ac:dyDescent="0.2">
      <c r="C805" s="7"/>
    </row>
    <row r="806" spans="3:3" ht="12.75" x14ac:dyDescent="0.2">
      <c r="C806" s="7"/>
    </row>
    <row r="807" spans="3:3" ht="12.75" x14ac:dyDescent="0.2">
      <c r="C807" s="7"/>
    </row>
    <row r="808" spans="3:3" ht="12.75" x14ac:dyDescent="0.2">
      <c r="C808" s="7"/>
    </row>
    <row r="809" spans="3:3" ht="12.75" x14ac:dyDescent="0.2">
      <c r="C809" s="7"/>
    </row>
    <row r="810" spans="3:3" ht="12.75" x14ac:dyDescent="0.2">
      <c r="C810" s="7"/>
    </row>
    <row r="811" spans="3:3" ht="12.75" x14ac:dyDescent="0.2">
      <c r="C811" s="7"/>
    </row>
    <row r="812" spans="3:3" ht="12.75" x14ac:dyDescent="0.2">
      <c r="C812" s="7"/>
    </row>
    <row r="813" spans="3:3" ht="12.75" x14ac:dyDescent="0.2">
      <c r="C813" s="7"/>
    </row>
    <row r="814" spans="3:3" ht="12.75" x14ac:dyDescent="0.2">
      <c r="C814" s="7"/>
    </row>
    <row r="815" spans="3:3" ht="12.75" x14ac:dyDescent="0.2">
      <c r="C815" s="7"/>
    </row>
    <row r="816" spans="3:3" ht="12.75" x14ac:dyDescent="0.2">
      <c r="C816" s="7"/>
    </row>
    <row r="817" spans="3:3" ht="12.75" x14ac:dyDescent="0.2">
      <c r="C817" s="7"/>
    </row>
    <row r="818" spans="3:3" ht="12.75" x14ac:dyDescent="0.2">
      <c r="C818" s="7"/>
    </row>
    <row r="819" spans="3:3" ht="12.75" x14ac:dyDescent="0.2">
      <c r="C819" s="7"/>
    </row>
    <row r="820" spans="3:3" ht="12.75" x14ac:dyDescent="0.2">
      <c r="C820" s="7"/>
    </row>
    <row r="821" spans="3:3" ht="12.75" x14ac:dyDescent="0.2">
      <c r="C821" s="7"/>
    </row>
    <row r="822" spans="3:3" ht="12.75" x14ac:dyDescent="0.2">
      <c r="C822" s="7"/>
    </row>
    <row r="823" spans="3:3" ht="12.75" x14ac:dyDescent="0.2">
      <c r="C823" s="7"/>
    </row>
    <row r="824" spans="3:3" ht="12.75" x14ac:dyDescent="0.2">
      <c r="C824" s="7"/>
    </row>
    <row r="825" spans="3:3" ht="12.75" x14ac:dyDescent="0.2">
      <c r="C825" s="7"/>
    </row>
    <row r="826" spans="3:3" ht="12.75" x14ac:dyDescent="0.2">
      <c r="C826" s="7"/>
    </row>
    <row r="827" spans="3:3" ht="12.75" x14ac:dyDescent="0.2">
      <c r="C827" s="7"/>
    </row>
    <row r="828" spans="3:3" ht="12.75" x14ac:dyDescent="0.2">
      <c r="C828" s="7"/>
    </row>
    <row r="829" spans="3:3" ht="12.75" x14ac:dyDescent="0.2">
      <c r="C829" s="7"/>
    </row>
    <row r="830" spans="3:3" ht="12.75" x14ac:dyDescent="0.2">
      <c r="C830" s="7"/>
    </row>
    <row r="831" spans="3:3" ht="12.75" x14ac:dyDescent="0.2">
      <c r="C831" s="7"/>
    </row>
    <row r="832" spans="3:3" ht="12.75" x14ac:dyDescent="0.2">
      <c r="C832" s="7"/>
    </row>
    <row r="833" spans="3:3" ht="12.75" x14ac:dyDescent="0.2">
      <c r="C833" s="7"/>
    </row>
    <row r="834" spans="3:3" ht="12.75" x14ac:dyDescent="0.2">
      <c r="C834" s="7"/>
    </row>
    <row r="835" spans="3:3" ht="12.75" x14ac:dyDescent="0.2">
      <c r="C835" s="7"/>
    </row>
    <row r="836" spans="3:3" ht="12.75" x14ac:dyDescent="0.2">
      <c r="C836" s="7"/>
    </row>
    <row r="837" spans="3:3" ht="12.75" x14ac:dyDescent="0.2">
      <c r="C837" s="7"/>
    </row>
    <row r="838" spans="3:3" ht="12.75" x14ac:dyDescent="0.2">
      <c r="C838" s="7"/>
    </row>
    <row r="839" spans="3:3" ht="12.75" x14ac:dyDescent="0.2">
      <c r="C839" s="7"/>
    </row>
    <row r="840" spans="3:3" ht="12.75" x14ac:dyDescent="0.2">
      <c r="C840" s="7"/>
    </row>
    <row r="841" spans="3:3" ht="12.75" x14ac:dyDescent="0.2">
      <c r="C841" s="7"/>
    </row>
    <row r="842" spans="3:3" ht="12.75" x14ac:dyDescent="0.2">
      <c r="C842" s="7"/>
    </row>
    <row r="843" spans="3:3" ht="12.75" x14ac:dyDescent="0.2">
      <c r="C843" s="7"/>
    </row>
    <row r="844" spans="3:3" ht="12.75" x14ac:dyDescent="0.2">
      <c r="C844" s="7"/>
    </row>
    <row r="845" spans="3:3" ht="12.75" x14ac:dyDescent="0.2">
      <c r="C845" s="7"/>
    </row>
    <row r="846" spans="3:3" ht="12.75" x14ac:dyDescent="0.2">
      <c r="C846" s="7"/>
    </row>
    <row r="847" spans="3:3" ht="12.75" x14ac:dyDescent="0.2">
      <c r="C847" s="7"/>
    </row>
    <row r="848" spans="3:3" ht="12.75" x14ac:dyDescent="0.2">
      <c r="C848" s="7"/>
    </row>
    <row r="849" spans="3:3" ht="12.75" x14ac:dyDescent="0.2">
      <c r="C849" s="7"/>
    </row>
    <row r="850" spans="3:3" ht="12.75" x14ac:dyDescent="0.2">
      <c r="C850" s="7"/>
    </row>
    <row r="851" spans="3:3" ht="12.75" x14ac:dyDescent="0.2">
      <c r="C851" s="7"/>
    </row>
    <row r="852" spans="3:3" ht="12.75" x14ac:dyDescent="0.2">
      <c r="C852" s="7"/>
    </row>
    <row r="853" spans="3:3" ht="12.75" x14ac:dyDescent="0.2">
      <c r="C853" s="7"/>
    </row>
    <row r="854" spans="3:3" ht="12.75" x14ac:dyDescent="0.2">
      <c r="C854" s="7"/>
    </row>
    <row r="855" spans="3:3" ht="12.75" x14ac:dyDescent="0.2">
      <c r="C855" s="7"/>
    </row>
    <row r="856" spans="3:3" ht="12.75" x14ac:dyDescent="0.2">
      <c r="C856" s="7"/>
    </row>
    <row r="857" spans="3:3" ht="12.75" x14ac:dyDescent="0.2">
      <c r="C857" s="7"/>
    </row>
    <row r="858" spans="3:3" ht="12.75" x14ac:dyDescent="0.2">
      <c r="C858" s="7"/>
    </row>
    <row r="859" spans="3:3" ht="12.75" x14ac:dyDescent="0.2">
      <c r="C859" s="7"/>
    </row>
    <row r="860" spans="3:3" ht="12.75" x14ac:dyDescent="0.2">
      <c r="C860" s="7"/>
    </row>
    <row r="861" spans="3:3" ht="12.75" x14ac:dyDescent="0.2">
      <c r="C861" s="7"/>
    </row>
    <row r="862" spans="3:3" ht="12.75" x14ac:dyDescent="0.2">
      <c r="C862" s="7"/>
    </row>
    <row r="863" spans="3:3" ht="12.75" x14ac:dyDescent="0.2">
      <c r="C863" s="7"/>
    </row>
    <row r="864" spans="3:3" ht="12.75" x14ac:dyDescent="0.2">
      <c r="C864" s="7"/>
    </row>
    <row r="865" spans="3:3" ht="12.75" x14ac:dyDescent="0.2">
      <c r="C865" s="7"/>
    </row>
    <row r="866" spans="3:3" ht="12.75" x14ac:dyDescent="0.2">
      <c r="C866" s="7"/>
    </row>
    <row r="867" spans="3:3" ht="12.75" x14ac:dyDescent="0.2">
      <c r="C867" s="7"/>
    </row>
    <row r="868" spans="3:3" ht="12.75" x14ac:dyDescent="0.2">
      <c r="C868" s="7"/>
    </row>
    <row r="869" spans="3:3" ht="12.75" x14ac:dyDescent="0.2">
      <c r="C869" s="7"/>
    </row>
    <row r="870" spans="3:3" ht="12.75" x14ac:dyDescent="0.2">
      <c r="C870" s="7"/>
    </row>
    <row r="871" spans="3:3" ht="12.75" x14ac:dyDescent="0.2">
      <c r="C871" s="7"/>
    </row>
    <row r="872" spans="3:3" ht="12.75" x14ac:dyDescent="0.2">
      <c r="C872" s="7"/>
    </row>
    <row r="873" spans="3:3" ht="12.75" x14ac:dyDescent="0.2">
      <c r="C873" s="7"/>
    </row>
    <row r="874" spans="3:3" ht="12.75" x14ac:dyDescent="0.2">
      <c r="C874" s="7"/>
    </row>
    <row r="875" spans="3:3" ht="12.75" x14ac:dyDescent="0.2">
      <c r="C875" s="7"/>
    </row>
    <row r="876" spans="3:3" ht="12.75" x14ac:dyDescent="0.2">
      <c r="C876" s="7"/>
    </row>
    <row r="877" spans="3:3" ht="12.75" x14ac:dyDescent="0.2">
      <c r="C877" s="7"/>
    </row>
    <row r="878" spans="3:3" ht="12.75" x14ac:dyDescent="0.2">
      <c r="C878" s="7"/>
    </row>
    <row r="879" spans="3:3" ht="12.75" x14ac:dyDescent="0.2">
      <c r="C879" s="7"/>
    </row>
    <row r="880" spans="3:3" ht="12.75" x14ac:dyDescent="0.2">
      <c r="C880" s="7"/>
    </row>
    <row r="881" spans="3:3" ht="12.75" x14ac:dyDescent="0.2">
      <c r="C881" s="7"/>
    </row>
    <row r="882" spans="3:3" ht="12.75" x14ac:dyDescent="0.2">
      <c r="C882" s="7"/>
    </row>
    <row r="883" spans="3:3" ht="12.75" x14ac:dyDescent="0.2">
      <c r="C883" s="7"/>
    </row>
    <row r="884" spans="3:3" ht="12.75" x14ac:dyDescent="0.2">
      <c r="C884" s="7"/>
    </row>
    <row r="885" spans="3:3" ht="12.75" x14ac:dyDescent="0.2">
      <c r="C885" s="7"/>
    </row>
    <row r="886" spans="3:3" ht="12.75" x14ac:dyDescent="0.2">
      <c r="C886" s="7"/>
    </row>
    <row r="887" spans="3:3" ht="12.75" x14ac:dyDescent="0.2">
      <c r="C887" s="7"/>
    </row>
    <row r="888" spans="3:3" ht="12.75" x14ac:dyDescent="0.2">
      <c r="C888" s="7"/>
    </row>
    <row r="889" spans="3:3" ht="12.75" x14ac:dyDescent="0.2">
      <c r="C889" s="7"/>
    </row>
    <row r="890" spans="3:3" ht="12.75" x14ac:dyDescent="0.2">
      <c r="C890" s="7"/>
    </row>
    <row r="891" spans="3:3" ht="12.75" x14ac:dyDescent="0.2">
      <c r="C891" s="7"/>
    </row>
    <row r="892" spans="3:3" ht="12.75" x14ac:dyDescent="0.2">
      <c r="C892" s="7"/>
    </row>
    <row r="893" spans="3:3" ht="12.75" x14ac:dyDescent="0.2">
      <c r="C893" s="7"/>
    </row>
    <row r="894" spans="3:3" ht="12.75" x14ac:dyDescent="0.2">
      <c r="C894" s="7"/>
    </row>
    <row r="895" spans="3:3" ht="12.75" x14ac:dyDescent="0.2">
      <c r="C895" s="7"/>
    </row>
    <row r="896" spans="3:3" ht="12.75" x14ac:dyDescent="0.2">
      <c r="C896" s="7"/>
    </row>
    <row r="897" spans="3:3" ht="12.75" x14ac:dyDescent="0.2">
      <c r="C897" s="7"/>
    </row>
    <row r="898" spans="3:3" ht="12.75" x14ac:dyDescent="0.2">
      <c r="C898" s="7"/>
    </row>
    <row r="899" spans="3:3" ht="12.75" x14ac:dyDescent="0.2">
      <c r="C899" s="7"/>
    </row>
    <row r="900" spans="3:3" ht="12.75" x14ac:dyDescent="0.2">
      <c r="C900" s="7"/>
    </row>
    <row r="901" spans="3:3" ht="12.75" x14ac:dyDescent="0.2">
      <c r="C901" s="7"/>
    </row>
    <row r="902" spans="3:3" ht="12.75" x14ac:dyDescent="0.2">
      <c r="C902" s="7"/>
    </row>
    <row r="903" spans="3:3" ht="12.75" x14ac:dyDescent="0.2">
      <c r="C903" s="7"/>
    </row>
    <row r="904" spans="3:3" ht="12.75" x14ac:dyDescent="0.2">
      <c r="C904" s="7"/>
    </row>
    <row r="905" spans="3:3" ht="12.75" x14ac:dyDescent="0.2">
      <c r="C905" s="7"/>
    </row>
    <row r="906" spans="3:3" ht="12.75" x14ac:dyDescent="0.2">
      <c r="C906" s="7"/>
    </row>
    <row r="907" spans="3:3" ht="12.75" x14ac:dyDescent="0.2">
      <c r="C907" s="7"/>
    </row>
    <row r="908" spans="3:3" ht="12.75" x14ac:dyDescent="0.2">
      <c r="C908" s="7"/>
    </row>
    <row r="909" spans="3:3" ht="12.75" x14ac:dyDescent="0.2">
      <c r="C909" s="7"/>
    </row>
    <row r="910" spans="3:3" ht="12.75" x14ac:dyDescent="0.2">
      <c r="C910" s="7"/>
    </row>
    <row r="911" spans="3:3" ht="12.75" x14ac:dyDescent="0.2">
      <c r="C911" s="7"/>
    </row>
    <row r="912" spans="3:3" ht="12.75" x14ac:dyDescent="0.2">
      <c r="C912" s="7"/>
    </row>
    <row r="913" spans="3:3" ht="12.75" x14ac:dyDescent="0.2">
      <c r="C913" s="7"/>
    </row>
    <row r="914" spans="3:3" ht="12.75" x14ac:dyDescent="0.2">
      <c r="C914" s="7"/>
    </row>
    <row r="915" spans="3:3" ht="12.75" x14ac:dyDescent="0.2">
      <c r="C915" s="7"/>
    </row>
    <row r="916" spans="3:3" ht="12.75" x14ac:dyDescent="0.2">
      <c r="C916" s="7"/>
    </row>
    <row r="917" spans="3:3" ht="12.75" x14ac:dyDescent="0.2">
      <c r="C917" s="7"/>
    </row>
    <row r="918" spans="3:3" ht="12.75" x14ac:dyDescent="0.2">
      <c r="C918" s="7"/>
    </row>
    <row r="919" spans="3:3" ht="12.75" x14ac:dyDescent="0.2">
      <c r="C919" s="7"/>
    </row>
    <row r="920" spans="3:3" ht="12.75" x14ac:dyDescent="0.2">
      <c r="C920" s="7"/>
    </row>
    <row r="921" spans="3:3" ht="12.75" x14ac:dyDescent="0.2">
      <c r="C921" s="7"/>
    </row>
    <row r="922" spans="3:3" ht="12.75" x14ac:dyDescent="0.2">
      <c r="C922" s="7"/>
    </row>
    <row r="923" spans="3:3" ht="12.75" x14ac:dyDescent="0.2">
      <c r="C923" s="7"/>
    </row>
    <row r="924" spans="3:3" ht="12.75" x14ac:dyDescent="0.2">
      <c r="C924" s="7"/>
    </row>
    <row r="925" spans="3:3" ht="12.75" x14ac:dyDescent="0.2">
      <c r="C925" s="7"/>
    </row>
    <row r="926" spans="3:3" ht="12.75" x14ac:dyDescent="0.2">
      <c r="C926" s="7"/>
    </row>
    <row r="927" spans="3:3" ht="12.75" x14ac:dyDescent="0.2">
      <c r="C927" s="7"/>
    </row>
    <row r="928" spans="3:3" ht="12.75" x14ac:dyDescent="0.2">
      <c r="C928" s="7"/>
    </row>
    <row r="929" spans="3:3" ht="12.75" x14ac:dyDescent="0.2">
      <c r="C929" s="7"/>
    </row>
    <row r="930" spans="3:3" ht="12.75" x14ac:dyDescent="0.2">
      <c r="C930" s="7"/>
    </row>
    <row r="931" spans="3:3" ht="12.75" x14ac:dyDescent="0.2">
      <c r="C931" s="7"/>
    </row>
    <row r="932" spans="3:3" ht="12.75" x14ac:dyDescent="0.2">
      <c r="C932" s="7"/>
    </row>
    <row r="933" spans="3:3" ht="12.75" x14ac:dyDescent="0.2">
      <c r="C933" s="7"/>
    </row>
    <row r="934" spans="3:3" ht="12.75" x14ac:dyDescent="0.2">
      <c r="C934" s="7"/>
    </row>
    <row r="935" spans="3:3" ht="12.75" x14ac:dyDescent="0.2">
      <c r="C935" s="7"/>
    </row>
    <row r="936" spans="3:3" ht="12.75" x14ac:dyDescent="0.2">
      <c r="C936" s="7"/>
    </row>
    <row r="937" spans="3:3" ht="12.75" x14ac:dyDescent="0.2">
      <c r="C937" s="7"/>
    </row>
    <row r="938" spans="3:3" ht="12.75" x14ac:dyDescent="0.2">
      <c r="C938" s="7"/>
    </row>
    <row r="939" spans="3:3" ht="12.75" x14ac:dyDescent="0.2">
      <c r="C939" s="7"/>
    </row>
    <row r="940" spans="3:3" ht="12.75" x14ac:dyDescent="0.2">
      <c r="C940" s="7"/>
    </row>
    <row r="941" spans="3:3" ht="12.75" x14ac:dyDescent="0.2">
      <c r="C941" s="7"/>
    </row>
    <row r="942" spans="3:3" ht="12.75" x14ac:dyDescent="0.2">
      <c r="C942" s="7"/>
    </row>
    <row r="943" spans="3:3" ht="12.75" x14ac:dyDescent="0.2">
      <c r="C943" s="7"/>
    </row>
    <row r="944" spans="3:3" ht="12.75" x14ac:dyDescent="0.2">
      <c r="C944" s="7"/>
    </row>
    <row r="945" spans="3:3" ht="12.75" x14ac:dyDescent="0.2">
      <c r="C945" s="7"/>
    </row>
    <row r="946" spans="3:3" ht="12.75" x14ac:dyDescent="0.2">
      <c r="C946" s="7"/>
    </row>
    <row r="947" spans="3:3" ht="12.75" x14ac:dyDescent="0.2">
      <c r="C947" s="7"/>
    </row>
    <row r="948" spans="3:3" ht="12.75" x14ac:dyDescent="0.2">
      <c r="C948" s="7"/>
    </row>
    <row r="949" spans="3:3" ht="12.75" x14ac:dyDescent="0.2">
      <c r="C949" s="7"/>
    </row>
    <row r="950" spans="3:3" ht="12.75" x14ac:dyDescent="0.2">
      <c r="C950" s="7"/>
    </row>
    <row r="951" spans="3:3" ht="12.75" x14ac:dyDescent="0.2">
      <c r="C951" s="7"/>
    </row>
    <row r="952" spans="3:3" ht="12.75" x14ac:dyDescent="0.2">
      <c r="C952" s="7"/>
    </row>
    <row r="953" spans="3:3" ht="12.75" x14ac:dyDescent="0.2">
      <c r="C953" s="7"/>
    </row>
    <row r="954" spans="3:3" ht="12.75" x14ac:dyDescent="0.2">
      <c r="C954" s="7"/>
    </row>
    <row r="955" spans="3:3" ht="12.75" x14ac:dyDescent="0.2">
      <c r="C955" s="7"/>
    </row>
    <row r="956" spans="3:3" ht="12.75" x14ac:dyDescent="0.2">
      <c r="C956" s="7"/>
    </row>
    <row r="957" spans="3:3" ht="12.75" x14ac:dyDescent="0.2">
      <c r="C957" s="7"/>
    </row>
    <row r="958" spans="3:3" ht="12.75" x14ac:dyDescent="0.2">
      <c r="C958" s="7"/>
    </row>
    <row r="959" spans="3:3" ht="12.75" x14ac:dyDescent="0.2">
      <c r="C959" s="7"/>
    </row>
    <row r="960" spans="3:3" ht="12.75" x14ac:dyDescent="0.2">
      <c r="C960" s="7"/>
    </row>
    <row r="961" spans="3:3" ht="12.75" x14ac:dyDescent="0.2">
      <c r="C961" s="7"/>
    </row>
    <row r="962" spans="3:3" ht="12.75" x14ac:dyDescent="0.2">
      <c r="C962" s="7"/>
    </row>
    <row r="963" spans="3:3" ht="12.75" x14ac:dyDescent="0.2">
      <c r="C963" s="7"/>
    </row>
    <row r="964" spans="3:3" ht="12.75" x14ac:dyDescent="0.2">
      <c r="C964" s="7"/>
    </row>
    <row r="965" spans="3:3" ht="12.75" x14ac:dyDescent="0.2">
      <c r="C965" s="7"/>
    </row>
    <row r="966" spans="3:3" ht="12.75" x14ac:dyDescent="0.2">
      <c r="C966" s="7"/>
    </row>
    <row r="967" spans="3:3" ht="12.75" x14ac:dyDescent="0.2">
      <c r="C967" s="7"/>
    </row>
    <row r="968" spans="3:3" ht="12.75" x14ac:dyDescent="0.2">
      <c r="C968" s="7"/>
    </row>
    <row r="969" spans="3:3" ht="12.75" x14ac:dyDescent="0.2">
      <c r="C969" s="7"/>
    </row>
    <row r="970" spans="3:3" ht="12.75" x14ac:dyDescent="0.2">
      <c r="C970" s="7"/>
    </row>
    <row r="971" spans="3:3" ht="12.75" x14ac:dyDescent="0.2">
      <c r="C971" s="7"/>
    </row>
    <row r="972" spans="3:3" ht="12.75" x14ac:dyDescent="0.2">
      <c r="C972" s="7"/>
    </row>
    <row r="973" spans="3:3" ht="12.75" x14ac:dyDescent="0.2">
      <c r="C973" s="7"/>
    </row>
    <row r="974" spans="3:3" ht="12.75" x14ac:dyDescent="0.2">
      <c r="C974" s="7"/>
    </row>
    <row r="975" spans="3:3" ht="12.75" x14ac:dyDescent="0.2">
      <c r="C975" s="7"/>
    </row>
    <row r="976" spans="3:3" ht="12.75" x14ac:dyDescent="0.2">
      <c r="C976" s="7"/>
    </row>
    <row r="977" spans="3:3" ht="12.75" x14ac:dyDescent="0.2">
      <c r="C977" s="7"/>
    </row>
    <row r="978" spans="3:3" ht="12.75" x14ac:dyDescent="0.2">
      <c r="C978" s="7"/>
    </row>
    <row r="979" spans="3:3" ht="12.75" x14ac:dyDescent="0.2">
      <c r="C979" s="7"/>
    </row>
    <row r="980" spans="3:3" ht="12.75" x14ac:dyDescent="0.2">
      <c r="C980" s="7"/>
    </row>
    <row r="981" spans="3:3" ht="12.75" x14ac:dyDescent="0.2">
      <c r="C981" s="7"/>
    </row>
    <row r="982" spans="3:3" ht="12.75" x14ac:dyDescent="0.2">
      <c r="C982" s="7"/>
    </row>
    <row r="983" spans="3:3" ht="12.75" x14ac:dyDescent="0.2">
      <c r="C983" s="7"/>
    </row>
    <row r="984" spans="3:3" ht="12.75" x14ac:dyDescent="0.2">
      <c r="C984" s="7"/>
    </row>
    <row r="985" spans="3:3" ht="12.75" x14ac:dyDescent="0.2">
      <c r="C985" s="7"/>
    </row>
    <row r="986" spans="3:3" ht="12.75" x14ac:dyDescent="0.2">
      <c r="C986" s="7"/>
    </row>
    <row r="987" spans="3:3" ht="12.75" x14ac:dyDescent="0.2">
      <c r="C987" s="7"/>
    </row>
    <row r="988" spans="3:3" ht="12.75" x14ac:dyDescent="0.2">
      <c r="C988" s="7"/>
    </row>
    <row r="989" spans="3:3" ht="12.75" x14ac:dyDescent="0.2">
      <c r="C989" s="7"/>
    </row>
    <row r="990" spans="3:3" ht="12.75" x14ac:dyDescent="0.2">
      <c r="C990" s="7"/>
    </row>
    <row r="991" spans="3:3" ht="12.75" x14ac:dyDescent="0.2">
      <c r="C991" s="7"/>
    </row>
    <row r="992" spans="3:3" ht="12.75" x14ac:dyDescent="0.2">
      <c r="C992" s="7"/>
    </row>
    <row r="993" spans="3:3" ht="12.75" x14ac:dyDescent="0.2">
      <c r="C993" s="7"/>
    </row>
    <row r="994" spans="3:3" ht="12.75" x14ac:dyDescent="0.2">
      <c r="C994" s="7"/>
    </row>
    <row r="995" spans="3:3" ht="12.75" x14ac:dyDescent="0.2">
      <c r="C995" s="7"/>
    </row>
    <row r="996" spans="3:3" ht="12.75" x14ac:dyDescent="0.2">
      <c r="C996" s="7"/>
    </row>
    <row r="997" spans="3:3" ht="12.75" x14ac:dyDescent="0.2">
      <c r="C997" s="7"/>
    </row>
    <row r="998" spans="3:3" ht="12.75" x14ac:dyDescent="0.2">
      <c r="C998" s="7"/>
    </row>
    <row r="999" spans="3:3" ht="12.75" x14ac:dyDescent="0.2">
      <c r="C999" s="7"/>
    </row>
    <row r="1000" spans="3:3" ht="12.75" x14ac:dyDescent="0.2">
      <c r="C1000" s="7"/>
    </row>
    <row r="1001" spans="3:3" ht="12.75" x14ac:dyDescent="0.2">
      <c r="C1001" s="7"/>
    </row>
  </sheetData>
  <hyperlinks>
    <hyperlink ref="C3" r:id="rId1" xr:uid="{00000000-0004-0000-0900-000000000000}"/>
    <hyperlink ref="C4" r:id="rId2" xr:uid="{00000000-0004-0000-0900-000001000000}"/>
    <hyperlink ref="C5" r:id="rId3" xr:uid="{00000000-0004-0000-0900-000002000000}"/>
    <hyperlink ref="C6" r:id="rId4" xr:uid="{00000000-0004-0000-0900-000003000000}"/>
    <hyperlink ref="C7" r:id="rId5" xr:uid="{00000000-0004-0000-0900-000004000000}"/>
    <hyperlink ref="C8" r:id="rId6" xr:uid="{00000000-0004-0000-0900-000005000000}"/>
  </hyperlinks>
  <printOptions horizontalCentered="1" gridLines="1"/>
  <pageMargins left="0.25" right="0.25" top="0.75" bottom="0.75" header="0" footer="0"/>
  <pageSetup fitToHeight="0" pageOrder="overThenDown" orientation="landscape" cellComments="atEnd"/>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G11"/>
  <sheetViews>
    <sheetView workbookViewId="0"/>
  </sheetViews>
  <sheetFormatPr defaultColWidth="14.42578125" defaultRowHeight="15.75" customHeight="1" x14ac:dyDescent="0.2"/>
  <cols>
    <col min="1" max="1" width="26" customWidth="1"/>
    <col min="5" max="5" width="21.28515625" customWidth="1"/>
    <col min="6" max="6" width="19.5703125" customWidth="1"/>
  </cols>
  <sheetData>
    <row r="1" spans="1:7" ht="15.75" customHeight="1" x14ac:dyDescent="0.2">
      <c r="A1" s="53" t="s">
        <v>1036</v>
      </c>
      <c r="B1" s="54"/>
      <c r="C1" s="55">
        <v>1.75</v>
      </c>
      <c r="D1" s="54"/>
      <c r="E1" s="56" t="s">
        <v>1037</v>
      </c>
      <c r="F1" s="57" t="s">
        <v>1038</v>
      </c>
    </row>
    <row r="2" spans="1:7" ht="15.75" customHeight="1" x14ac:dyDescent="0.2">
      <c r="A2" s="58"/>
      <c r="B2" s="59" t="s">
        <v>1039</v>
      </c>
      <c r="C2" s="60"/>
      <c r="D2" s="60"/>
      <c r="E2" s="58"/>
      <c r="F2" s="58"/>
    </row>
    <row r="3" spans="1:7" ht="15.75" customHeight="1" x14ac:dyDescent="0.2">
      <c r="A3" s="53" t="s">
        <v>1040</v>
      </c>
      <c r="B3" s="58"/>
      <c r="C3" s="58"/>
      <c r="D3" s="53" t="s">
        <v>1041</v>
      </c>
      <c r="E3" s="58"/>
      <c r="F3" s="61" t="s">
        <v>1042</v>
      </c>
    </row>
    <row r="4" spans="1:7" ht="15.75" customHeight="1" x14ac:dyDescent="0.2">
      <c r="A4" s="62">
        <v>0.75</v>
      </c>
      <c r="B4" s="58"/>
      <c r="C4" s="58"/>
      <c r="D4" s="62">
        <v>1.0049999999999999</v>
      </c>
      <c r="E4" s="58"/>
      <c r="F4" s="63">
        <f>A4+D4-C1</f>
        <v>4.9999999999998934E-3</v>
      </c>
    </row>
    <row r="6" spans="1:7" ht="15.75" customHeight="1" x14ac:dyDescent="0.2">
      <c r="G6" s="6"/>
    </row>
    <row r="11" spans="1:7" ht="15.75" customHeight="1" x14ac:dyDescent="0.2">
      <c r="E11">
        <f>1.756-1.005</f>
        <v>0.75100000000000011</v>
      </c>
    </row>
  </sheetData>
  <printOptions horizontalCentered="1" gridLines="1"/>
  <pageMargins left="0.7" right="0.7" top="0.75" bottom="0.75" header="0" footer="0"/>
  <pageSetup scale="90" pageOrder="overThenDown" orientation="landscape" cellComments="atEnd"/>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9 J D L U C o y o t W m A A A A + A A A A B I A H A B D b 2 5 m a W c v U G F j a 2 F n Z S 5 4 b W w g o h g A K K A U A A A A A A A A A A A A A A A A A A A A A A A A A A A A h Y 8 x D o I w G E a v Q r r T l h K V k J 8 y u E p i Q j S u T a 3 Q C M X Q Y r m b g 0 f y C p I o 6 u b 4 v b z h f Y / b H f K x b Y K r 6 q 3 u T I Y i T F G g j O y O 2 l Q Z G t w p T F D O Y S v k W V Q q m G R j 0 9 E e M 1 Q 7 d 0 k J 8 d 5 j H + O u r w i j N C K H Y l P K W r U C f W T 9 X w 6 1 s U 4 Y q R C H / S u G M 5 x E e J H E E V 4 t G Z A Z Q 6 H N V 2 F T M a Z A f i C s h 8 Y N v e L K h L s S y D y B v F / w J 1 B L A w Q U A A I A C A D 0 k M t 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9 J D L U C i K R 7 g O A A A A E Q A A A B M A H A B G b 3 J t d W x h c y 9 T Z W N 0 a W 9 u M S 5 t I K I Y A C i g F A A A A A A A A A A A A A A A A A A A A A A A A A A A A C t O T S 7 J z M 9 T C I b Q h t Y A U E s B A i 0 A F A A C A A g A 9 J D L U C o y o t W m A A A A + A A A A B I A A A A A A A A A A A A A A A A A A A A A A E N v b m Z p Z y 9 Q Y W N r Y W d l L n h t b F B L A Q I t A B Q A A g A I A P S Q y 1 A P y u m r p A A A A O k A A A A T A A A A A A A A A A A A A A A A A P I A A A B b Q 2 9 u d G V u d F 9 U e X B l c 1 0 u e G 1 s U E s B A i 0 A F A A C A A g A 9 J D L U C 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A + 3 Z D c z A k F L i W 3 B v e c U 4 1 w A A A A A A g A A A A A A E G Y A A A A B A A A g A A A A m K p m P e M D 7 u q y H Z V s 0 s K 3 x r Y z q b f a 3 7 w E Y y h K K A e c W O 8 A A A A A D o A A A A A C A A A g A A A A X z 8 C q Z P p i M o s s s 1 f d V v K U o m L T 6 7 h E t m J h L r d 5 f g L G V p Q A A A A V B p Q 9 y a S C v a x 7 V v G Z z o O t f c K B k 5 9 K e A e o j z Z N Z A g t R G z o m 1 k Q N o 8 M S w F k 3 9 L R I L + e g 1 3 r t p d G R h H Y a y 3 B p k O u i V e d z F U 1 3 R y 2 0 e I L X n I D b 9 A A A A A k s x V F + l c C D / a R 9 l n d N Z o O f N Y F p S Q r t z O J e M 6 5 R P W P E a S s R O S B e 8 q u P v U v N E 2 s H t F E f m O K 6 g C I 6 1 N y x q x u T H h W w = = < / D a t a M a s h u p > 
</file>

<file path=customXml/itemProps1.xml><?xml version="1.0" encoding="utf-8"?>
<ds:datastoreItem xmlns:ds="http://schemas.openxmlformats.org/officeDocument/2006/customXml" ds:itemID="{A675C28E-3818-4C04-8DB9-06250E7D57D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GF_Materials_Laser_Settings</vt:lpstr>
      <vt:lpstr>GF info</vt:lpstr>
      <vt:lpstr>Software</vt:lpstr>
      <vt:lpstr>Material</vt:lpstr>
      <vt:lpstr>Useful sitesbox</vt:lpstr>
      <vt:lpstr>GF laser settings</vt:lpstr>
      <vt:lpstr>New Users</vt:lpstr>
      <vt:lpstr>Books</vt:lpstr>
      <vt:lpstr>Glowforge Focus Settings </vt:lpstr>
      <vt:lpstr>Laser</vt:lpstr>
      <vt:lpstr>Master</vt:lpstr>
      <vt:lpstr>Form responses</vt:lpstr>
      <vt:lpstr>More sites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Ronald Weaver</dc:creator>
  <cp:lastModifiedBy>Ron Weaver</cp:lastModifiedBy>
  <dcterms:created xsi:type="dcterms:W3CDTF">2020-04-13T19:09:36Z</dcterms:created>
  <dcterms:modified xsi:type="dcterms:W3CDTF">2021-12-31T23:35:20Z</dcterms:modified>
</cp:coreProperties>
</file>